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truth\Desktop\"/>
    </mc:Choice>
  </mc:AlternateContent>
  <xr:revisionPtr revIDLastSave="0" documentId="8_{BFEC8D83-7F42-455E-B48B-C90435F2E70C}" xr6:coauthVersionLast="43" xr6:coauthVersionMax="43" xr10:uidLastSave="{00000000-0000-0000-0000-000000000000}"/>
  <bookViews>
    <workbookView xWindow="-108" yWindow="-108" windowWidth="23256" windowHeight="12576" firstSheet="3" activeTab="6" xr2:uid="{00000000-000D-0000-FFFF-FFFF00000000}"/>
  </bookViews>
  <sheets>
    <sheet name="OP(남)" sheetId="31" r:id="rId1"/>
    <sheet name="OP(여)" sheetId="53" r:id="rId2"/>
    <sheet name="레이저4.7(남)" sheetId="54" r:id="rId3"/>
    <sheet name="레이저4.7(여)" sheetId="55" r:id="rId4"/>
    <sheet name="레이저레이디얼(남)" sheetId="56" r:id="rId5"/>
    <sheet name="레이저레이디얼(여)" sheetId="57" r:id="rId6"/>
    <sheet name="레이저(남)" sheetId="67" r:id="rId7"/>
    <sheet name="테크노(남,여)" sheetId="59" r:id="rId8"/>
    <sheet name="RSOne(남)" sheetId="60" r:id="rId9"/>
    <sheet name="RSOne(여)" sheetId="61" r:id="rId10"/>
    <sheet name="RSX8.5(남)" sheetId="62" r:id="rId11"/>
    <sheet name="RSX(여)" sheetId="63" r:id="rId12"/>
    <sheet name="RSX(남)" sheetId="68" r:id="rId13"/>
    <sheet name="420(남,여)" sheetId="65" r:id="rId14"/>
    <sheet name="470(남)" sheetId="66" r:id="rId15"/>
    <sheet name="49er(남)" sheetId="69" r:id="rId16"/>
  </sheets>
  <definedNames>
    <definedName name="_xlnm._FilterDatabase" localSheetId="13" hidden="1">'420(남,여)'!$E$3:$F$15</definedName>
    <definedName name="_xlnm._FilterDatabase" localSheetId="14" hidden="1">'470(남)'!$E$3:$F$15</definedName>
    <definedName name="_xlnm._FilterDatabase" localSheetId="15" hidden="1">'49er(남)'!$C$3:$D$15</definedName>
    <definedName name="_xlnm._FilterDatabase" localSheetId="0" hidden="1">'OP(남)'!$E$3:$F$25</definedName>
    <definedName name="_xlnm._FilterDatabase" localSheetId="1" hidden="1">'OP(여)'!$E$3:$F$25</definedName>
    <definedName name="_xlnm._FilterDatabase" localSheetId="8" hidden="1">'RSOne(남)'!$E$3:$F$13</definedName>
    <definedName name="_xlnm._FilterDatabase" localSheetId="9" hidden="1">'RSOne(여)'!$E$3:$F$8</definedName>
    <definedName name="_xlnm._FilterDatabase" localSheetId="12" hidden="1">'RSX(남)'!$E$3:$F$25</definedName>
    <definedName name="_xlnm._FilterDatabase" localSheetId="11" hidden="1">'RSX(여)'!$E$3:$F$8</definedName>
    <definedName name="_xlnm._FilterDatabase" localSheetId="10" hidden="1">'RSX8.5(남)'!$E$3:$F$7</definedName>
    <definedName name="_xlnm._FilterDatabase" localSheetId="6" hidden="1">'레이저(남)'!$A$3:$I$5</definedName>
    <definedName name="_xlnm._FilterDatabase" localSheetId="2" hidden="1">'레이저4.7(남)'!$E$3:$F$10</definedName>
    <definedName name="_xlnm._FilterDatabase" localSheetId="3" hidden="1">'레이저4.7(여)'!$E$3:$F$6</definedName>
    <definedName name="_xlnm._FilterDatabase" localSheetId="4" hidden="1">'레이저레이디얼(남)'!$E$3:$F$10</definedName>
    <definedName name="_xlnm._FilterDatabase" localSheetId="5" hidden="1">'레이저레이디얼(여)'!$E$3:$F$18</definedName>
    <definedName name="_xlnm._FilterDatabase" localSheetId="7" hidden="1">'테크노(남,여)'!$E$3:$F$10</definedName>
    <definedName name="_xlnm.Print_Area" localSheetId="13">'420(남,여)'!$A$1:$T$15</definedName>
    <definedName name="_xlnm.Print_Area" localSheetId="14">'470(남)'!$A$1:$T$15</definedName>
    <definedName name="_xlnm.Print_Area" localSheetId="15">'49er(남)'!$A$1:$T$16</definedName>
    <definedName name="_xlnm.Print_Area" localSheetId="0">'OP(남)'!$A$1:$T$25</definedName>
    <definedName name="_xlnm.Print_Area" localSheetId="1">'OP(여)'!$A$1:$T$25</definedName>
    <definedName name="_xlnm.Print_Area" localSheetId="8">'RSOne(남)'!$A$1:$T$13</definedName>
    <definedName name="_xlnm.Print_Area" localSheetId="9">'RSOne(여)'!$A$1:$T$8</definedName>
    <definedName name="_xlnm.Print_Area" localSheetId="12">'RSX(남)'!$A$1:$L$28</definedName>
    <definedName name="_xlnm.Print_Area" localSheetId="11">'RSX(여)'!$A$1:$T$8</definedName>
    <definedName name="_xlnm.Print_Area" localSheetId="10">'RSX8.5(남)'!$A$1:$T$7</definedName>
    <definedName name="_xlnm.Print_Area" localSheetId="6">'레이저(남)'!$A$1:$U$25</definedName>
    <definedName name="_xlnm.Print_Area" localSheetId="2">'레이저4.7(남)'!$A$1:$T$10</definedName>
    <definedName name="_xlnm.Print_Area" localSheetId="3">'레이저4.7(여)'!$A$1:$T$6</definedName>
    <definedName name="_xlnm.Print_Area" localSheetId="4">'레이저레이디얼(남)'!$A$1:$T$10</definedName>
    <definedName name="_xlnm.Print_Area" localSheetId="5">'레이저레이디얼(여)'!$A$1:$T$18</definedName>
    <definedName name="_xlnm.Print_Area" localSheetId="7">'테크노(남,여)'!$A$1:$T$10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4" i="57" l="1"/>
  <c r="H19" i="57"/>
  <c r="G19" i="57"/>
  <c r="H20" i="57"/>
  <c r="G20" i="57"/>
  <c r="H16" i="57"/>
  <c r="G16" i="57"/>
  <c r="H14" i="57"/>
  <c r="G40" i="67"/>
  <c r="H40" i="67"/>
  <c r="K7" i="59" l="1"/>
  <c r="N9" i="69" l="1"/>
  <c r="N10" i="69"/>
  <c r="N8" i="69"/>
  <c r="N12" i="69"/>
  <c r="N13" i="69"/>
  <c r="N14" i="69"/>
  <c r="N15" i="69"/>
  <c r="N16" i="69"/>
  <c r="N7" i="69"/>
  <c r="N6" i="69"/>
  <c r="H17" i="66"/>
  <c r="N7" i="66"/>
  <c r="N10" i="66"/>
  <c r="N8" i="66"/>
  <c r="N12" i="66"/>
  <c r="N11" i="66"/>
  <c r="N14" i="66"/>
  <c r="N15" i="66"/>
  <c r="N13" i="66"/>
  <c r="N16" i="66"/>
  <c r="N17" i="66"/>
  <c r="G17" i="66" s="1"/>
  <c r="N9" i="66"/>
  <c r="N6" i="66"/>
  <c r="N16" i="65"/>
  <c r="G16" i="65" s="1"/>
  <c r="H16" i="65"/>
  <c r="N6" i="65"/>
  <c r="N9" i="65"/>
  <c r="N10" i="65"/>
  <c r="N11" i="65"/>
  <c r="N12" i="65"/>
  <c r="N15" i="65"/>
  <c r="N14" i="65"/>
  <c r="N7" i="65"/>
  <c r="N8" i="65"/>
  <c r="O26" i="68"/>
  <c r="G26" i="68" s="1"/>
  <c r="H26" i="68"/>
  <c r="H29" i="68"/>
  <c r="O13" i="68"/>
  <c r="O11" i="68"/>
  <c r="O12" i="68"/>
  <c r="O16" i="68"/>
  <c r="O14" i="68"/>
  <c r="O17" i="68"/>
  <c r="O18" i="68"/>
  <c r="O15" i="68"/>
  <c r="O20" i="68"/>
  <c r="O21" i="68"/>
  <c r="O19" i="68"/>
  <c r="O22" i="68"/>
  <c r="O23" i="68"/>
  <c r="O27" i="68"/>
  <c r="O24" i="68"/>
  <c r="O25" i="68"/>
  <c r="O30" i="68"/>
  <c r="O29" i="68"/>
  <c r="G29" i="68" s="1"/>
  <c r="O9" i="68"/>
  <c r="O10" i="68"/>
  <c r="O8" i="68"/>
  <c r="O7" i="68"/>
  <c r="O6" i="68"/>
  <c r="N8" i="63"/>
  <c r="N7" i="63"/>
  <c r="N6" i="63"/>
  <c r="N8" i="62"/>
  <c r="G8" i="62" s="1"/>
  <c r="N7" i="62"/>
  <c r="N6" i="62"/>
  <c r="H8" i="62"/>
  <c r="N8" i="61"/>
  <c r="N7" i="61"/>
  <c r="N6" i="61"/>
  <c r="N10" i="60"/>
  <c r="N11" i="60"/>
  <c r="N12" i="60"/>
  <c r="N9" i="60"/>
  <c r="N8" i="60"/>
  <c r="N7" i="60"/>
  <c r="N6" i="60"/>
  <c r="N10" i="59"/>
  <c r="N9" i="59"/>
  <c r="N8" i="59"/>
  <c r="N6" i="59"/>
  <c r="N7" i="59"/>
  <c r="O35" i="67"/>
  <c r="G35" i="67" s="1"/>
  <c r="H35" i="67"/>
  <c r="O8" i="67" l="1"/>
  <c r="O7" i="67"/>
  <c r="O9" i="67"/>
  <c r="O10" i="67"/>
  <c r="O11" i="67"/>
  <c r="O20" i="67"/>
  <c r="O12" i="67"/>
  <c r="O13" i="67"/>
  <c r="O17" i="67"/>
  <c r="O15" i="67"/>
  <c r="O14" i="67"/>
  <c r="O18" i="67"/>
  <c r="O21" i="67"/>
  <c r="O24" i="67"/>
  <c r="O19" i="67"/>
  <c r="O16" i="67"/>
  <c r="O23" i="67"/>
  <c r="O22" i="67"/>
  <c r="O26" i="67"/>
  <c r="O27" i="67"/>
  <c r="O25" i="67"/>
  <c r="O31" i="67"/>
  <c r="O30" i="67"/>
  <c r="O29" i="67"/>
  <c r="O34" i="67"/>
  <c r="O32" i="67"/>
  <c r="O36" i="67"/>
  <c r="O38" i="67"/>
  <c r="O6" i="67"/>
  <c r="N8" i="57"/>
  <c r="N10" i="57"/>
  <c r="N9" i="57"/>
  <c r="N12" i="57"/>
  <c r="N13" i="57"/>
  <c r="N15" i="57"/>
  <c r="N11" i="57"/>
  <c r="N18" i="57"/>
  <c r="G18" i="57" s="1"/>
  <c r="N7" i="57"/>
  <c r="N6" i="57"/>
  <c r="H18" i="57"/>
  <c r="N10" i="56"/>
  <c r="N11" i="56"/>
  <c r="G11" i="56" s="1"/>
  <c r="N12" i="56"/>
  <c r="H12" i="56"/>
  <c r="H11" i="56"/>
  <c r="G12" i="56"/>
  <c r="N8" i="56"/>
  <c r="N6" i="56"/>
  <c r="G11" i="54"/>
  <c r="N9" i="54"/>
  <c r="N8" i="54"/>
  <c r="N7" i="54"/>
  <c r="N6" i="54"/>
  <c r="N9" i="53"/>
  <c r="N8" i="53"/>
  <c r="N11" i="53"/>
  <c r="N12" i="53"/>
  <c r="N10" i="53"/>
  <c r="N13" i="53"/>
  <c r="N14" i="53"/>
  <c r="N16" i="53"/>
  <c r="N17" i="53"/>
  <c r="N18" i="53"/>
  <c r="N19" i="53"/>
  <c r="N21" i="53"/>
  <c r="N25" i="53"/>
  <c r="N26" i="53"/>
  <c r="N15" i="53"/>
  <c r="G15" i="53" s="1"/>
  <c r="N24" i="53"/>
  <c r="G24" i="53" s="1"/>
  <c r="N28" i="53"/>
  <c r="G28" i="53" s="1"/>
  <c r="N7" i="53"/>
  <c r="N6" i="53"/>
  <c r="H28" i="53"/>
  <c r="H24" i="53"/>
  <c r="H15" i="53"/>
  <c r="N31" i="31"/>
  <c r="G31" i="31" s="1"/>
  <c r="N34" i="31"/>
  <c r="G34" i="31" s="1"/>
  <c r="N37" i="31"/>
  <c r="G37" i="31" s="1"/>
  <c r="N43" i="31"/>
  <c r="G43" i="31" s="1"/>
  <c r="N9" i="31"/>
  <c r="N10" i="31"/>
  <c r="N12" i="31"/>
  <c r="N11" i="31"/>
  <c r="N14" i="31"/>
  <c r="N13" i="31"/>
  <c r="N16" i="31"/>
  <c r="N15" i="31"/>
  <c r="N20" i="31"/>
  <c r="N17" i="31"/>
  <c r="N21" i="31"/>
  <c r="N19" i="31"/>
  <c r="N18" i="31"/>
  <c r="N22" i="31"/>
  <c r="N25" i="31"/>
  <c r="N24" i="31"/>
  <c r="N26" i="31"/>
  <c r="N29" i="31"/>
  <c r="N36" i="31"/>
  <c r="N41" i="31"/>
  <c r="N40" i="31"/>
  <c r="N39" i="31"/>
  <c r="N38" i="31"/>
  <c r="N8" i="31"/>
  <c r="N7" i="31"/>
  <c r="N6" i="31"/>
  <c r="H38" i="31"/>
  <c r="G38" i="31" l="1"/>
  <c r="H10" i="59"/>
  <c r="I1048575" i="69" l="1"/>
  <c r="K16" i="69"/>
  <c r="F16" i="69" s="1"/>
  <c r="G16" i="69"/>
  <c r="K15" i="69"/>
  <c r="F15" i="69" s="1"/>
  <c r="G15" i="69"/>
  <c r="K14" i="69"/>
  <c r="F14" i="69" s="1"/>
  <c r="G14" i="69"/>
  <c r="K13" i="69"/>
  <c r="F13" i="69" s="1"/>
  <c r="G13" i="69"/>
  <c r="K12" i="69"/>
  <c r="F12" i="69" s="1"/>
  <c r="G12" i="69"/>
  <c r="K8" i="69"/>
  <c r="F8" i="69" s="1"/>
  <c r="G8" i="69"/>
  <c r="K10" i="69"/>
  <c r="F10" i="69" s="1"/>
  <c r="G10" i="69"/>
  <c r="K9" i="69"/>
  <c r="G9" i="69"/>
  <c r="F9" i="69"/>
  <c r="K11" i="69"/>
  <c r="F11" i="69" s="1"/>
  <c r="G11" i="69"/>
  <c r="K7" i="69"/>
  <c r="F7" i="69" s="1"/>
  <c r="G7" i="69"/>
  <c r="K6" i="69"/>
  <c r="F6" i="69" s="1"/>
  <c r="G6" i="69"/>
  <c r="L30" i="68"/>
  <c r="G30" i="68" s="1"/>
  <c r="H30" i="68"/>
  <c r="L25" i="68"/>
  <c r="H25" i="68"/>
  <c r="G25" i="68"/>
  <c r="L24" i="68"/>
  <c r="G24" i="68" s="1"/>
  <c r="H24" i="68"/>
  <c r="L28" i="68"/>
  <c r="G28" i="68" s="1"/>
  <c r="H28" i="68"/>
  <c r="L27" i="68"/>
  <c r="H27" i="68"/>
  <c r="G27" i="68"/>
  <c r="L23" i="68"/>
  <c r="G23" i="68" s="1"/>
  <c r="H23" i="68"/>
  <c r="L22" i="68"/>
  <c r="G22" i="68" s="1"/>
  <c r="H22" i="68"/>
  <c r="L19" i="68"/>
  <c r="G19" i="68" s="1"/>
  <c r="H19" i="68"/>
  <c r="L21" i="68"/>
  <c r="G21" i="68" s="1"/>
  <c r="H21" i="68"/>
  <c r="L20" i="68"/>
  <c r="H20" i="68"/>
  <c r="G20" i="68"/>
  <c r="L15" i="68"/>
  <c r="G15" i="68" s="1"/>
  <c r="H15" i="68"/>
  <c r="L18" i="68"/>
  <c r="G18" i="68" s="1"/>
  <c r="H18" i="68"/>
  <c r="L17" i="68"/>
  <c r="G17" i="68" s="1"/>
  <c r="H17" i="68"/>
  <c r="L14" i="68"/>
  <c r="G14" i="68" s="1"/>
  <c r="H14" i="68"/>
  <c r="L16" i="68"/>
  <c r="G16" i="68" s="1"/>
  <c r="H16" i="68"/>
  <c r="L12" i="68"/>
  <c r="G12" i="68" s="1"/>
  <c r="H12" i="68"/>
  <c r="L11" i="68"/>
  <c r="G11" i="68" s="1"/>
  <c r="H11" i="68"/>
  <c r="L13" i="68"/>
  <c r="H13" i="68"/>
  <c r="G13" i="68"/>
  <c r="L9" i="68"/>
  <c r="G9" i="68" s="1"/>
  <c r="H9" i="68"/>
  <c r="L10" i="68"/>
  <c r="G10" i="68" s="1"/>
  <c r="H10" i="68"/>
  <c r="L8" i="68"/>
  <c r="H8" i="68"/>
  <c r="G8" i="68"/>
  <c r="L7" i="68"/>
  <c r="G7" i="68" s="1"/>
  <c r="H7" i="68"/>
  <c r="L6" i="68"/>
  <c r="G6" i="68" s="1"/>
  <c r="H6" i="68"/>
  <c r="H6" i="67"/>
  <c r="L6" i="67"/>
  <c r="G6" i="67" s="1"/>
  <c r="H8" i="67"/>
  <c r="L8" i="67"/>
  <c r="G8" i="67" s="1"/>
  <c r="H7" i="67"/>
  <c r="L7" i="67"/>
  <c r="G7" i="67" s="1"/>
  <c r="H9" i="67"/>
  <c r="L9" i="67"/>
  <c r="G9" i="67" s="1"/>
  <c r="H10" i="67"/>
  <c r="L10" i="67"/>
  <c r="G10" i="67" s="1"/>
  <c r="H11" i="67"/>
  <c r="L11" i="67"/>
  <c r="G11" i="67" s="1"/>
  <c r="H20" i="67"/>
  <c r="L20" i="67"/>
  <c r="G20" i="67" s="1"/>
  <c r="H12" i="67"/>
  <c r="L12" i="67"/>
  <c r="G12" i="67" s="1"/>
  <c r="H17" i="67"/>
  <c r="L17" i="67"/>
  <c r="G17" i="67" s="1"/>
  <c r="H13" i="67"/>
  <c r="L13" i="67"/>
  <c r="G13" i="67" s="1"/>
  <c r="H15" i="67"/>
  <c r="L15" i="67"/>
  <c r="G15" i="67" s="1"/>
  <c r="H28" i="67"/>
  <c r="L28" i="67"/>
  <c r="G28" i="67" s="1"/>
  <c r="H14" i="67"/>
  <c r="L14" i="67"/>
  <c r="G14" i="67" s="1"/>
  <c r="H18" i="67"/>
  <c r="L18" i="67"/>
  <c r="G18" i="67" s="1"/>
  <c r="H21" i="67"/>
  <c r="L21" i="67"/>
  <c r="G21" i="67" s="1"/>
  <c r="H24" i="67"/>
  <c r="L24" i="67"/>
  <c r="G24" i="67" s="1"/>
  <c r="H19" i="67"/>
  <c r="L19" i="67"/>
  <c r="G19" i="67" s="1"/>
  <c r="H16" i="67"/>
  <c r="L16" i="67"/>
  <c r="G16" i="67" s="1"/>
  <c r="H23" i="67"/>
  <c r="L23" i="67"/>
  <c r="G23" i="67" s="1"/>
  <c r="H22" i="67"/>
  <c r="L22" i="67"/>
  <c r="G22" i="67" s="1"/>
  <c r="H26" i="67"/>
  <c r="L26" i="67"/>
  <c r="G26" i="67" s="1"/>
  <c r="H27" i="67"/>
  <c r="L27" i="67"/>
  <c r="G27" i="67" s="1"/>
  <c r="H25" i="67"/>
  <c r="L25" i="67"/>
  <c r="G25" i="67" s="1"/>
  <c r="H31" i="67"/>
  <c r="L31" i="67"/>
  <c r="G31" i="67" s="1"/>
  <c r="H30" i="67"/>
  <c r="L30" i="67"/>
  <c r="G30" i="67" s="1"/>
  <c r="H33" i="67"/>
  <c r="L33" i="67"/>
  <c r="G33" i="67" s="1"/>
  <c r="H29" i="67"/>
  <c r="L29" i="67"/>
  <c r="G29" i="67" s="1"/>
  <c r="H37" i="67"/>
  <c r="L37" i="67"/>
  <c r="G37" i="67" s="1"/>
  <c r="H34" i="67"/>
  <c r="L34" i="67"/>
  <c r="G34" i="67" s="1"/>
  <c r="H32" i="67"/>
  <c r="L32" i="67"/>
  <c r="G32" i="67" s="1"/>
  <c r="H36" i="67"/>
  <c r="L36" i="67"/>
  <c r="G36" i="67" s="1"/>
  <c r="H39" i="67"/>
  <c r="L39" i="67"/>
  <c r="G39" i="67" s="1"/>
  <c r="H38" i="67"/>
  <c r="L38" i="67"/>
  <c r="G38" i="67" s="1"/>
  <c r="H24" i="31" l="1"/>
  <c r="H27" i="31"/>
  <c r="H28" i="31"/>
  <c r="H30" i="31"/>
  <c r="H32" i="31"/>
  <c r="H33" i="31"/>
  <c r="H35" i="31"/>
  <c r="H26" i="31"/>
  <c r="H29" i="31"/>
  <c r="H36" i="31"/>
  <c r="H42" i="31"/>
  <c r="H41" i="31"/>
  <c r="H40" i="31"/>
  <c r="H39" i="31"/>
  <c r="H44" i="31"/>
  <c r="K24" i="31"/>
  <c r="G24" i="31" s="1"/>
  <c r="K27" i="31"/>
  <c r="G27" i="31" s="1"/>
  <c r="K28" i="31"/>
  <c r="G28" i="31" s="1"/>
  <c r="K30" i="31"/>
  <c r="G30" i="31" s="1"/>
  <c r="K32" i="31"/>
  <c r="G32" i="31" s="1"/>
  <c r="K33" i="31"/>
  <c r="G33" i="31" s="1"/>
  <c r="K35" i="31"/>
  <c r="G35" i="31" s="1"/>
  <c r="K26" i="31"/>
  <c r="G26" i="31" s="1"/>
  <c r="K29" i="31"/>
  <c r="G29" i="31" s="1"/>
  <c r="K36" i="31"/>
  <c r="G36" i="31" s="1"/>
  <c r="K42" i="31"/>
  <c r="G42" i="31" s="1"/>
  <c r="K41" i="31"/>
  <c r="G41" i="31" s="1"/>
  <c r="K40" i="31"/>
  <c r="G40" i="31" s="1"/>
  <c r="K39" i="31"/>
  <c r="G39" i="31" s="1"/>
  <c r="K44" i="31"/>
  <c r="G44" i="31" s="1"/>
  <c r="G16" i="66" l="1"/>
  <c r="H16" i="66"/>
  <c r="K16" i="66"/>
  <c r="K13" i="66"/>
  <c r="G13" i="66" s="1"/>
  <c r="H13" i="66"/>
  <c r="K15" i="66"/>
  <c r="H15" i="66"/>
  <c r="G15" i="66"/>
  <c r="K14" i="66"/>
  <c r="G14" i="66" s="1"/>
  <c r="H14" i="66"/>
  <c r="K11" i="66"/>
  <c r="G11" i="66" s="1"/>
  <c r="H11" i="66"/>
  <c r="K12" i="66"/>
  <c r="G12" i="66" s="1"/>
  <c r="H12" i="66"/>
  <c r="K8" i="66"/>
  <c r="H8" i="66"/>
  <c r="G8" i="66"/>
  <c r="K10" i="66"/>
  <c r="G10" i="66" s="1"/>
  <c r="H10" i="66"/>
  <c r="K7" i="66"/>
  <c r="G7" i="66" s="1"/>
  <c r="H7" i="66"/>
  <c r="K9" i="66"/>
  <c r="G9" i="66" s="1"/>
  <c r="H9" i="66"/>
  <c r="K6" i="66"/>
  <c r="G6" i="66" s="1"/>
  <c r="H6" i="66"/>
  <c r="K14" i="65"/>
  <c r="G14" i="65" s="1"/>
  <c r="H14" i="65"/>
  <c r="K15" i="65"/>
  <c r="G15" i="65" s="1"/>
  <c r="H15" i="65"/>
  <c r="K12" i="65"/>
  <c r="G12" i="65" s="1"/>
  <c r="H12" i="65"/>
  <c r="K11" i="65"/>
  <c r="G11" i="65" s="1"/>
  <c r="H11" i="65"/>
  <c r="K13" i="65"/>
  <c r="G13" i="65" s="1"/>
  <c r="H13" i="65"/>
  <c r="K10" i="65"/>
  <c r="G10" i="65" s="1"/>
  <c r="H10" i="65"/>
  <c r="K9" i="65"/>
  <c r="G9" i="65" s="1"/>
  <c r="H9" i="65"/>
  <c r="K6" i="65"/>
  <c r="G6" i="65" s="1"/>
  <c r="H6" i="65"/>
  <c r="K7" i="65"/>
  <c r="G7" i="65" s="1"/>
  <c r="H7" i="65"/>
  <c r="K8" i="65"/>
  <c r="G8" i="65" s="1"/>
  <c r="H8" i="65"/>
  <c r="K8" i="63"/>
  <c r="G8" i="63" s="1"/>
  <c r="H8" i="63"/>
  <c r="K7" i="63"/>
  <c r="H7" i="63"/>
  <c r="G7" i="63"/>
  <c r="K6" i="63"/>
  <c r="G6" i="63" s="1"/>
  <c r="H6" i="63"/>
  <c r="K7" i="62"/>
  <c r="G7" i="62" s="1"/>
  <c r="H7" i="62"/>
  <c r="K6" i="62"/>
  <c r="G6" i="62" s="1"/>
  <c r="H6" i="62"/>
  <c r="K8" i="61"/>
  <c r="G8" i="61" s="1"/>
  <c r="H8" i="61"/>
  <c r="K7" i="61"/>
  <c r="H7" i="61"/>
  <c r="G7" i="61"/>
  <c r="K6" i="61"/>
  <c r="G6" i="61" s="1"/>
  <c r="H6" i="61"/>
  <c r="K12" i="60"/>
  <c r="G12" i="60" s="1"/>
  <c r="H12" i="60"/>
  <c r="K13" i="60"/>
  <c r="G13" i="60" s="1"/>
  <c r="H13" i="60"/>
  <c r="K11" i="60"/>
  <c r="G11" i="60" s="1"/>
  <c r="H11" i="60"/>
  <c r="K10" i="60"/>
  <c r="G10" i="60" s="1"/>
  <c r="H10" i="60"/>
  <c r="K9" i="60"/>
  <c r="G9" i="60" s="1"/>
  <c r="H9" i="60"/>
  <c r="K8" i="60"/>
  <c r="G8" i="60" s="1"/>
  <c r="H8" i="60"/>
  <c r="K7" i="60"/>
  <c r="G7" i="60" s="1"/>
  <c r="H7" i="60"/>
  <c r="K6" i="60"/>
  <c r="G6" i="60" s="1"/>
  <c r="H6" i="60"/>
  <c r="K10" i="59"/>
  <c r="G10" i="59" s="1"/>
  <c r="K9" i="59"/>
  <c r="G9" i="59" s="1"/>
  <c r="H9" i="59"/>
  <c r="K8" i="59"/>
  <c r="G8" i="59" s="1"/>
  <c r="H8" i="59"/>
  <c r="K6" i="59"/>
  <c r="G6" i="59" s="1"/>
  <c r="H6" i="59"/>
  <c r="G7" i="59"/>
  <c r="H7" i="59"/>
  <c r="K21" i="57"/>
  <c r="G21" i="57" s="1"/>
  <c r="H21" i="57"/>
  <c r="K11" i="57"/>
  <c r="G11" i="57" s="1"/>
  <c r="H11" i="57"/>
  <c r="K15" i="57"/>
  <c r="G15" i="57" s="1"/>
  <c r="H15" i="57"/>
  <c r="K13" i="57"/>
  <c r="G13" i="57" s="1"/>
  <c r="H13" i="57"/>
  <c r="K17" i="57"/>
  <c r="G17" i="57" s="1"/>
  <c r="H17" i="57"/>
  <c r="K12" i="57"/>
  <c r="G12" i="57" s="1"/>
  <c r="H12" i="57"/>
  <c r="K9" i="57"/>
  <c r="G9" i="57" s="1"/>
  <c r="H9" i="57"/>
  <c r="K10" i="57"/>
  <c r="G10" i="57" s="1"/>
  <c r="H10" i="57"/>
  <c r="K8" i="57"/>
  <c r="G8" i="57" s="1"/>
  <c r="H8" i="57"/>
  <c r="K7" i="57"/>
  <c r="G7" i="57" s="1"/>
  <c r="H7" i="57"/>
  <c r="K6" i="57"/>
  <c r="G6" i="57" s="1"/>
  <c r="H6" i="57"/>
  <c r="K10" i="56"/>
  <c r="G10" i="56" s="1"/>
  <c r="H10" i="56"/>
  <c r="K9" i="56"/>
  <c r="H9" i="56"/>
  <c r="G9" i="56"/>
  <c r="K8" i="56"/>
  <c r="H8" i="56"/>
  <c r="G8" i="56"/>
  <c r="K7" i="56"/>
  <c r="G7" i="56" s="1"/>
  <c r="H7" i="56"/>
  <c r="K6" i="56"/>
  <c r="G6" i="56" s="1"/>
  <c r="H6" i="56"/>
  <c r="K6" i="55"/>
  <c r="G6" i="55" s="1"/>
  <c r="H6" i="55"/>
  <c r="K10" i="54"/>
  <c r="G10" i="54" s="1"/>
  <c r="H10" i="54"/>
  <c r="K9" i="54"/>
  <c r="G9" i="54" s="1"/>
  <c r="H9" i="54"/>
  <c r="K8" i="54"/>
  <c r="G8" i="54" s="1"/>
  <c r="H8" i="54"/>
  <c r="K7" i="54"/>
  <c r="G7" i="54" s="1"/>
  <c r="H7" i="54"/>
  <c r="K6" i="54"/>
  <c r="G6" i="54" s="1"/>
  <c r="H6" i="54"/>
  <c r="K26" i="53"/>
  <c r="G26" i="53" s="1"/>
  <c r="H26" i="53"/>
  <c r="K25" i="53"/>
  <c r="G25" i="53" s="1"/>
  <c r="H25" i="53"/>
  <c r="K27" i="53"/>
  <c r="G27" i="53" s="1"/>
  <c r="H27" i="53"/>
  <c r="K21" i="53"/>
  <c r="G21" i="53" s="1"/>
  <c r="H21" i="53"/>
  <c r="K23" i="53"/>
  <c r="G23" i="53" s="1"/>
  <c r="H23" i="53"/>
  <c r="K19" i="53"/>
  <c r="G19" i="53" s="1"/>
  <c r="H19" i="53"/>
  <c r="K18" i="53"/>
  <c r="H18" i="53"/>
  <c r="G18" i="53"/>
  <c r="K22" i="53"/>
  <c r="G22" i="53" s="1"/>
  <c r="H22" i="53"/>
  <c r="K17" i="53"/>
  <c r="G17" i="53" s="1"/>
  <c r="H17" i="53"/>
  <c r="K16" i="53"/>
  <c r="G16" i="53" s="1"/>
  <c r="H16" i="53"/>
  <c r="K20" i="53"/>
  <c r="G20" i="53" s="1"/>
  <c r="H20" i="53"/>
  <c r="K14" i="53"/>
  <c r="G14" i="53" s="1"/>
  <c r="H14" i="53"/>
  <c r="K13" i="53"/>
  <c r="G13" i="53" s="1"/>
  <c r="H13" i="53"/>
  <c r="K10" i="53"/>
  <c r="G10" i="53" s="1"/>
  <c r="H10" i="53"/>
  <c r="K12" i="53"/>
  <c r="G12" i="53" s="1"/>
  <c r="H12" i="53"/>
  <c r="K11" i="53"/>
  <c r="G11" i="53" s="1"/>
  <c r="H11" i="53"/>
  <c r="K8" i="53"/>
  <c r="G8" i="53" s="1"/>
  <c r="H8" i="53"/>
  <c r="K9" i="53"/>
  <c r="G9" i="53" s="1"/>
  <c r="H9" i="53"/>
  <c r="K7" i="53"/>
  <c r="G7" i="53" s="1"/>
  <c r="H7" i="53"/>
  <c r="K6" i="53"/>
  <c r="G6" i="53" s="1"/>
  <c r="H6" i="53"/>
  <c r="K9" i="31"/>
  <c r="K10" i="31"/>
  <c r="K12" i="31"/>
  <c r="K11" i="31"/>
  <c r="K14" i="31"/>
  <c r="K13" i="31"/>
  <c r="K16" i="31"/>
  <c r="K15" i="31"/>
  <c r="K20" i="31"/>
  <c r="K17" i="31"/>
  <c r="K21" i="31"/>
  <c r="K19" i="31"/>
  <c r="K18" i="31"/>
  <c r="K22" i="31"/>
  <c r="K25" i="31"/>
  <c r="K23" i="31"/>
  <c r="K8" i="31"/>
  <c r="K7" i="31"/>
  <c r="K6" i="31"/>
  <c r="H6" i="31" l="1"/>
  <c r="H7" i="31"/>
  <c r="H8" i="31"/>
  <c r="H14" i="31"/>
  <c r="H23" i="31"/>
  <c r="H15" i="31"/>
  <c r="H10" i="31"/>
  <c r="H9" i="31"/>
  <c r="H20" i="31"/>
  <c r="H13" i="31"/>
  <c r="H11" i="31"/>
  <c r="H25" i="31"/>
  <c r="H16" i="31"/>
  <c r="H17" i="31"/>
  <c r="H21" i="31"/>
  <c r="H22" i="31"/>
  <c r="H19" i="31"/>
  <c r="H18" i="31"/>
  <c r="H12" i="31"/>
  <c r="G19" i="31"/>
  <c r="G20" i="31" l="1"/>
  <c r="G6" i="31"/>
  <c r="G14" i="31"/>
  <c r="G7" i="31"/>
  <c r="G23" i="31"/>
  <c r="G15" i="31"/>
  <c r="G17" i="31"/>
  <c r="G8" i="31"/>
  <c r="G9" i="31"/>
  <c r="G13" i="31"/>
  <c r="G10" i="31"/>
  <c r="G16" i="31"/>
  <c r="G11" i="31"/>
  <c r="G21" i="31"/>
  <c r="G25" i="31"/>
  <c r="G18" i="31"/>
  <c r="G22" i="31"/>
  <c r="G12" i="31"/>
</calcChain>
</file>

<file path=xl/sharedStrings.xml><?xml version="1.0" encoding="utf-8"?>
<sst xmlns="http://schemas.openxmlformats.org/spreadsheetml/2006/main" count="1073" uniqueCount="488">
  <si>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</si>
  <si>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</si>
  <si>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</si>
  <si>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</si>
  <si>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</si>
  <si>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</si>
  <si>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</si>
  <si>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</si>
  <si>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</si>
  <si>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</si>
  <si>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</si>
  <si>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</si>
  <si>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</si>
  <si>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</si>
  <si>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</si>
  <si>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</si>
  <si>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</si>
  <si>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</si>
  <si>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</si>
  <si>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</si>
  <si>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</si>
  <si>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인천광역시체육회</t>
    <phoneticPr fontId="1" type="noConversion"/>
  </si>
  <si>
    <t>4차 선발전</t>
    <phoneticPr fontId="1" type="noConversion"/>
  </si>
  <si>
    <t>전재원</t>
    <phoneticPr fontId="1" type="noConversion"/>
  </si>
  <si>
    <t>윤서휘</t>
    <phoneticPr fontId="1" type="noConversion"/>
  </si>
  <si>
    <t>전호영</t>
    <phoneticPr fontId="1" type="noConversion"/>
  </si>
  <si>
    <t>박주이</t>
    <phoneticPr fontId="1" type="noConversion"/>
  </si>
  <si>
    <t>해강중학교2</t>
    <phoneticPr fontId="1" type="noConversion"/>
  </si>
  <si>
    <t>김동욱</t>
    <phoneticPr fontId="1" type="noConversion"/>
  </si>
  <si>
    <t>성시유</t>
    <phoneticPr fontId="1" type="noConversion"/>
  </si>
  <si>
    <t>이원정</t>
    <phoneticPr fontId="1" type="noConversion"/>
  </si>
  <si>
    <t>홍태화</t>
    <phoneticPr fontId="1" type="noConversion"/>
  </si>
  <si>
    <t>069</t>
    <phoneticPr fontId="1" type="noConversion"/>
  </si>
  <si>
    <t>무선중학교3</t>
    <phoneticPr fontId="1" type="noConversion"/>
  </si>
  <si>
    <t>해강중학교3</t>
    <phoneticPr fontId="1" type="noConversion"/>
  </si>
  <si>
    <t>김다정</t>
    <phoneticPr fontId="1" type="noConversion"/>
  </si>
  <si>
    <t>강릉문성고등학교1</t>
    <phoneticPr fontId="1" type="noConversion"/>
  </si>
  <si>
    <t>양화중학교3</t>
    <phoneticPr fontId="1" type="noConversion"/>
  </si>
  <si>
    <t>하지민</t>
    <phoneticPr fontId="1" type="noConversion"/>
  </si>
  <si>
    <t>011</t>
    <phoneticPr fontId="1" type="noConversion"/>
  </si>
  <si>
    <t>해운대구청</t>
    <phoneticPr fontId="1" type="noConversion"/>
  </si>
  <si>
    <t>여수시청</t>
    <phoneticPr fontId="1" type="noConversion"/>
  </si>
  <si>
    <t>한국해양대학교1</t>
    <phoneticPr fontId="1" type="noConversion"/>
  </si>
  <si>
    <t>김동욱 / 김영우</t>
    <phoneticPr fontId="1" type="noConversion"/>
  </si>
  <si>
    <t>김선호 / 김한겸</t>
    <phoneticPr fontId="1" type="noConversion"/>
  </si>
  <si>
    <t>부안제일고등학교3</t>
    <phoneticPr fontId="1" type="noConversion"/>
  </si>
  <si>
    <t>김창주 / 김지훈</t>
    <phoneticPr fontId="1" type="noConversion"/>
  </si>
  <si>
    <t>부산광역시청</t>
    <phoneticPr fontId="1" type="noConversion"/>
  </si>
  <si>
    <t>채봉진 / 김동욱</t>
    <phoneticPr fontId="1" type="noConversion"/>
  </si>
  <si>
    <t>김성욱 / 이진욱</t>
    <phoneticPr fontId="1" type="noConversion"/>
  </si>
  <si>
    <t>515</t>
    <phoneticPr fontId="1" type="noConversion"/>
  </si>
  <si>
    <t>207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</si>
  <si>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</si>
  <si>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</si>
  <si>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</si>
  <si>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해강고등학교2</t>
    <phoneticPr fontId="1" type="noConversion"/>
  </si>
  <si>
    <t>성시연</t>
    <phoneticPr fontId="1" type="noConversion"/>
  </si>
  <si>
    <t>박윤재</t>
    <phoneticPr fontId="1" type="noConversion"/>
  </si>
  <si>
    <t>한국체육대학교1</t>
    <phoneticPr fontId="1" type="noConversion"/>
  </si>
  <si>
    <t>광남고등학교3</t>
    <phoneticPr fontId="1" type="noConversion"/>
  </si>
  <si>
    <t>비고</t>
    <phoneticPr fontId="1" type="noConversion"/>
  </si>
  <si>
    <t>랭킹1위</t>
    <phoneticPr fontId="1" type="noConversion"/>
  </si>
  <si>
    <t>랭킹2위</t>
    <phoneticPr fontId="1" type="noConversion"/>
  </si>
  <si>
    <t>2019년도 옵티미스트(남) 랭킹</t>
    <phoneticPr fontId="3" type="noConversion"/>
  </si>
  <si>
    <t>2019년도 옵티미스트(여) 랭킹</t>
    <phoneticPr fontId="3" type="noConversion"/>
  </si>
  <si>
    <t>2019년도 레이저4.7(남) 랭킹</t>
    <phoneticPr fontId="3" type="noConversion"/>
  </si>
  <si>
    <t>2019년도 레이저4.7(여) 랭킹</t>
    <phoneticPr fontId="3" type="noConversion"/>
  </si>
  <si>
    <t>유동우</t>
    <phoneticPr fontId="1" type="noConversion"/>
  </si>
  <si>
    <t>하서중학교3</t>
    <phoneticPr fontId="1" type="noConversion"/>
  </si>
  <si>
    <t>포항요트클럽3</t>
    <phoneticPr fontId="1" type="noConversion"/>
  </si>
  <si>
    <t>2019년도 레이저 레이디얼(남) 랭킹</t>
    <phoneticPr fontId="3" type="noConversion"/>
  </si>
  <si>
    <t>김용현</t>
    <phoneticPr fontId="1" type="noConversion"/>
  </si>
  <si>
    <t>윤용운</t>
    <phoneticPr fontId="1" type="noConversion"/>
  </si>
  <si>
    <t>대천서중학교3</t>
    <phoneticPr fontId="1" type="noConversion"/>
  </si>
  <si>
    <t>강릉문성고등학교3</t>
    <phoneticPr fontId="1" type="noConversion"/>
  </si>
  <si>
    <t>서신중학교3</t>
    <phoneticPr fontId="1" type="noConversion"/>
  </si>
  <si>
    <t>2019년도 레이저 레이디얼(여) 랭킹</t>
    <phoneticPr fontId="3" type="noConversion"/>
  </si>
  <si>
    <t>김지아</t>
    <phoneticPr fontId="1" type="noConversion"/>
  </si>
  <si>
    <t>충남해양과학고등학교3</t>
    <phoneticPr fontId="1" type="noConversion"/>
  </si>
  <si>
    <t>이화여자대학교3</t>
    <phoneticPr fontId="1" type="noConversion"/>
  </si>
  <si>
    <t>2019년도 레이저(남) 랭킹</t>
    <phoneticPr fontId="3" type="noConversion"/>
  </si>
  <si>
    <t>2019년도 테크노(남, 여) 랭킹</t>
    <phoneticPr fontId="3" type="noConversion"/>
  </si>
  <si>
    <t>2019년도 RS:One(남) 랭킹</t>
    <phoneticPr fontId="3" type="noConversion"/>
  </si>
  <si>
    <t>2019년도 RS:One(여) 랭킹</t>
    <phoneticPr fontId="3" type="noConversion"/>
  </si>
  <si>
    <t>박은경</t>
    <phoneticPr fontId="1" type="noConversion"/>
  </si>
  <si>
    <t>광남고등학교1</t>
    <phoneticPr fontId="1" type="noConversion"/>
  </si>
  <si>
    <t>2019년도 RS:X 8.5(남) 랭킹</t>
    <phoneticPr fontId="3" type="noConversion"/>
  </si>
  <si>
    <t>석종욱</t>
    <phoneticPr fontId="1" type="noConversion"/>
  </si>
  <si>
    <t>해강고등학교3</t>
    <phoneticPr fontId="1" type="noConversion"/>
  </si>
  <si>
    <t>2019년도 RS:X(여) 랭킹</t>
    <phoneticPr fontId="3" type="noConversion"/>
  </si>
  <si>
    <t>서지은</t>
    <phoneticPr fontId="1" type="noConversion"/>
  </si>
  <si>
    <t>부영여자고등학교3</t>
    <phoneticPr fontId="1" type="noConversion"/>
  </si>
  <si>
    <t>2019년도 RS:X(남) 랭킹</t>
    <phoneticPr fontId="3" type="noConversion"/>
  </si>
  <si>
    <t>이태훈</t>
    <phoneticPr fontId="1" type="noConversion"/>
  </si>
  <si>
    <t>071</t>
    <phoneticPr fontId="1" type="noConversion"/>
  </si>
  <si>
    <t>2019년도 420(남, 여) 랭킹</t>
    <phoneticPr fontId="3" type="noConversion"/>
  </si>
  <si>
    <t>001</t>
    <phoneticPr fontId="1" type="noConversion"/>
  </si>
  <si>
    <t>현화고등학교2</t>
    <phoneticPr fontId="1" type="noConversion"/>
  </si>
  <si>
    <t>314</t>
    <phoneticPr fontId="1" type="noConversion"/>
  </si>
  <si>
    <t>양운고등학교2</t>
    <phoneticPr fontId="1" type="noConversion"/>
  </si>
  <si>
    <t>강수진 / 윤서연</t>
    <phoneticPr fontId="1" type="noConversion"/>
  </si>
  <si>
    <t>677</t>
    <phoneticPr fontId="1" type="noConversion"/>
  </si>
  <si>
    <t>2019년도 470(남) 랭킹</t>
    <phoneticPr fontId="3" type="noConversion"/>
  </si>
  <si>
    <t>김대영 / 김종승</t>
    <phoneticPr fontId="1" type="noConversion"/>
  </si>
  <si>
    <t>박건우 / 조성민</t>
    <phoneticPr fontId="1" type="noConversion"/>
  </si>
  <si>
    <t>007</t>
    <phoneticPr fontId="1" type="noConversion"/>
  </si>
  <si>
    <t>2019년도 49er(남) 랭킹</t>
    <phoneticPr fontId="3" type="noConversion"/>
  </si>
  <si>
    <t>손지원</t>
    <phoneticPr fontId="1" type="noConversion"/>
  </si>
  <si>
    <t>조원우</t>
    <phoneticPr fontId="1" type="noConversion"/>
  </si>
  <si>
    <t>김찬의</t>
    <phoneticPr fontId="1" type="noConversion"/>
  </si>
  <si>
    <t>서동우</t>
    <phoneticPr fontId="1" type="noConversion"/>
  </si>
  <si>
    <t>김형권</t>
    <phoneticPr fontId="1" type="noConversion"/>
  </si>
  <si>
    <t>이병건</t>
    <phoneticPr fontId="1" type="noConversion"/>
  </si>
  <si>
    <t>김준식</t>
    <phoneticPr fontId="1" type="noConversion"/>
  </si>
  <si>
    <t>이형민</t>
    <phoneticPr fontId="1" type="noConversion"/>
  </si>
  <si>
    <t>강형중</t>
    <phoneticPr fontId="1" type="noConversion"/>
  </si>
  <si>
    <t>최군학</t>
    <phoneticPr fontId="1" type="noConversion"/>
  </si>
  <si>
    <t>윤홍환</t>
    <phoneticPr fontId="1" type="noConversion"/>
  </si>
  <si>
    <t>정호석</t>
    <phoneticPr fontId="1" type="noConversion"/>
  </si>
  <si>
    <t>김호현</t>
    <phoneticPr fontId="1" type="noConversion"/>
  </si>
  <si>
    <t>이효동</t>
    <phoneticPr fontId="1" type="noConversion"/>
  </si>
  <si>
    <t>김현수</t>
    <phoneticPr fontId="1" type="noConversion"/>
  </si>
  <si>
    <t>안빈</t>
    <phoneticPr fontId="1" type="noConversion"/>
  </si>
  <si>
    <t>김경빈</t>
    <phoneticPr fontId="1" type="noConversion"/>
  </si>
  <si>
    <t>김민승</t>
    <phoneticPr fontId="1" type="noConversion"/>
  </si>
  <si>
    <t>윤정현</t>
    <phoneticPr fontId="1" type="noConversion"/>
  </si>
  <si>
    <t>박주열</t>
    <phoneticPr fontId="1" type="noConversion"/>
  </si>
  <si>
    <t>이정웅</t>
    <phoneticPr fontId="1" type="noConversion"/>
  </si>
  <si>
    <t>박현국</t>
    <phoneticPr fontId="1" type="noConversion"/>
  </si>
  <si>
    <t>194</t>
    <phoneticPr fontId="1" type="noConversion"/>
  </si>
  <si>
    <t>141</t>
    <phoneticPr fontId="1" type="noConversion"/>
  </si>
  <si>
    <t>153</t>
    <phoneticPr fontId="1" type="noConversion"/>
  </si>
  <si>
    <t>166</t>
    <phoneticPr fontId="1" type="noConversion"/>
  </si>
  <si>
    <t>037</t>
    <phoneticPr fontId="1" type="noConversion"/>
  </si>
  <si>
    <t>062</t>
    <phoneticPr fontId="1" type="noConversion"/>
  </si>
  <si>
    <t>061</t>
    <phoneticPr fontId="1" type="noConversion"/>
  </si>
  <si>
    <t>150</t>
    <phoneticPr fontId="1" type="noConversion"/>
  </si>
  <si>
    <t>248</t>
    <phoneticPr fontId="1" type="noConversion"/>
  </si>
  <si>
    <t>277</t>
    <phoneticPr fontId="1" type="noConversion"/>
  </si>
  <si>
    <t>217</t>
    <phoneticPr fontId="1" type="noConversion"/>
  </si>
  <si>
    <t>261</t>
    <phoneticPr fontId="1" type="noConversion"/>
  </si>
  <si>
    <t>282</t>
    <phoneticPr fontId="1" type="noConversion"/>
  </si>
  <si>
    <t>260</t>
    <phoneticPr fontId="1" type="noConversion"/>
  </si>
  <si>
    <t>243</t>
    <phoneticPr fontId="1" type="noConversion"/>
  </si>
  <si>
    <t>255</t>
    <phoneticPr fontId="1" type="noConversion"/>
  </si>
  <si>
    <t>272</t>
    <phoneticPr fontId="1" type="noConversion"/>
  </si>
  <si>
    <t>284</t>
    <phoneticPr fontId="1" type="noConversion"/>
  </si>
  <si>
    <t>222</t>
    <phoneticPr fontId="1" type="noConversion"/>
  </si>
  <si>
    <t>280</t>
    <phoneticPr fontId="1" type="noConversion"/>
  </si>
  <si>
    <t>286</t>
    <phoneticPr fontId="1" type="noConversion"/>
  </si>
  <si>
    <t>275</t>
    <phoneticPr fontId="1" type="noConversion"/>
  </si>
  <si>
    <t>강릉시청</t>
    <phoneticPr fontId="1" type="noConversion"/>
  </si>
  <si>
    <t>경북도청</t>
    <phoneticPr fontId="1" type="noConversion"/>
  </si>
  <si>
    <t>서울요트협회</t>
    <phoneticPr fontId="1" type="noConversion"/>
  </si>
  <si>
    <t>거제시청</t>
    <phoneticPr fontId="1" type="noConversion"/>
  </si>
  <si>
    <t>평택시청</t>
    <phoneticPr fontId="1" type="noConversion"/>
  </si>
  <si>
    <t>대구광역시청</t>
    <phoneticPr fontId="1" type="noConversion"/>
  </si>
  <si>
    <t>광주광역시체육회</t>
    <phoneticPr fontId="1" type="noConversion"/>
  </si>
  <si>
    <t>해양체육단</t>
    <phoneticPr fontId="1" type="noConversion"/>
  </si>
  <si>
    <t>충남해양과학고3</t>
    <phoneticPr fontId="1" type="noConversion"/>
  </si>
  <si>
    <t>한국체육대학교2</t>
    <phoneticPr fontId="1" type="noConversion"/>
  </si>
  <si>
    <t>충북체육회</t>
    <phoneticPr fontId="1" type="noConversion"/>
  </si>
  <si>
    <t>남창고등학교3</t>
    <phoneticPr fontId="1" type="noConversion"/>
  </si>
  <si>
    <t>후포고등학교3</t>
    <phoneticPr fontId="1" type="noConversion"/>
  </si>
  <si>
    <t>여수고등학교2</t>
    <phoneticPr fontId="1" type="noConversion"/>
  </si>
  <si>
    <t>대구체육고등학교2</t>
    <phoneticPr fontId="1" type="noConversion"/>
  </si>
  <si>
    <t>충남대학교3</t>
    <phoneticPr fontId="1" type="noConversion"/>
  </si>
  <si>
    <t>해강고등학교1</t>
    <phoneticPr fontId="1" type="noConversion"/>
  </si>
  <si>
    <t>인청공항고2</t>
    <phoneticPr fontId="1" type="noConversion"/>
  </si>
  <si>
    <t>김민수</t>
    <phoneticPr fontId="1" type="noConversion"/>
  </si>
  <si>
    <t>정진욱</t>
    <phoneticPr fontId="1" type="noConversion"/>
  </si>
  <si>
    <t>김무진</t>
    <phoneticPr fontId="1" type="noConversion"/>
  </si>
  <si>
    <t>이창민</t>
    <phoneticPr fontId="1" type="noConversion"/>
  </si>
  <si>
    <t>이재학</t>
    <phoneticPr fontId="1" type="noConversion"/>
  </si>
  <si>
    <t>김동화</t>
    <phoneticPr fontId="1" type="noConversion"/>
  </si>
  <si>
    <t>윤서율</t>
    <phoneticPr fontId="1" type="noConversion"/>
  </si>
  <si>
    <t>강현</t>
    <phoneticPr fontId="1" type="noConversion"/>
  </si>
  <si>
    <t>박철완</t>
    <phoneticPr fontId="1" type="noConversion"/>
  </si>
  <si>
    <t>홍준혁</t>
    <phoneticPr fontId="1" type="noConversion"/>
  </si>
  <si>
    <t>류동우</t>
    <phoneticPr fontId="1" type="noConversion"/>
  </si>
  <si>
    <t>김예현</t>
    <phoneticPr fontId="1" type="noConversion"/>
  </si>
  <si>
    <t>백호민</t>
    <phoneticPr fontId="1" type="noConversion"/>
  </si>
  <si>
    <t>권범신</t>
    <phoneticPr fontId="1" type="noConversion"/>
  </si>
  <si>
    <t>서지수</t>
    <phoneticPr fontId="1" type="noConversion"/>
  </si>
  <si>
    <t>이상민</t>
    <phoneticPr fontId="1" type="noConversion"/>
  </si>
  <si>
    <t>김정훈</t>
    <phoneticPr fontId="1" type="noConversion"/>
  </si>
  <si>
    <t>전현우</t>
    <phoneticPr fontId="1" type="noConversion"/>
  </si>
  <si>
    <t>이정현</t>
    <phoneticPr fontId="1" type="noConversion"/>
  </si>
  <si>
    <t>이도건</t>
    <phoneticPr fontId="1" type="noConversion"/>
  </si>
  <si>
    <t>한민형</t>
    <phoneticPr fontId="1" type="noConversion"/>
  </si>
  <si>
    <t>박준성</t>
    <phoneticPr fontId="1" type="noConversion"/>
  </si>
  <si>
    <t>김동주</t>
    <phoneticPr fontId="1" type="noConversion"/>
  </si>
  <si>
    <t>안세웅</t>
    <phoneticPr fontId="1" type="noConversion"/>
  </si>
  <si>
    <t>김장완</t>
    <phoneticPr fontId="1" type="noConversion"/>
  </si>
  <si>
    <t>배준수</t>
    <phoneticPr fontId="1" type="noConversion"/>
  </si>
  <si>
    <t>조성윤</t>
    <phoneticPr fontId="1" type="noConversion"/>
  </si>
  <si>
    <t>노건우</t>
    <phoneticPr fontId="1" type="noConversion"/>
  </si>
  <si>
    <t>손승범</t>
    <phoneticPr fontId="1" type="noConversion"/>
  </si>
  <si>
    <t>이윤우</t>
    <phoneticPr fontId="1" type="noConversion"/>
  </si>
  <si>
    <t>백우진</t>
    <phoneticPr fontId="1" type="noConversion"/>
  </si>
  <si>
    <t>조재윤</t>
    <phoneticPr fontId="1" type="noConversion"/>
  </si>
  <si>
    <t>이윤혁</t>
    <phoneticPr fontId="1" type="noConversion"/>
  </si>
  <si>
    <t>이시후</t>
    <phoneticPr fontId="1" type="noConversion"/>
  </si>
  <si>
    <t>대천서중학교3</t>
    <phoneticPr fontId="1" type="noConversion"/>
  </si>
  <si>
    <t>해강중학교2</t>
    <phoneticPr fontId="1" type="noConversion"/>
  </si>
  <si>
    <t>동원중학교2</t>
    <phoneticPr fontId="1" type="noConversion"/>
  </si>
  <si>
    <t>서신중학교3</t>
    <phoneticPr fontId="1" type="noConversion"/>
  </si>
  <si>
    <t>무선중학교2</t>
    <phoneticPr fontId="1" type="noConversion"/>
  </si>
  <si>
    <t>하서중학교1</t>
    <phoneticPr fontId="1" type="noConversion"/>
  </si>
  <si>
    <t>서생중학교3</t>
    <phoneticPr fontId="1" type="noConversion"/>
  </si>
  <si>
    <t>신엄중학교2</t>
    <phoneticPr fontId="1" type="noConversion"/>
  </si>
  <si>
    <t>제석초등학교5</t>
    <phoneticPr fontId="1" type="noConversion"/>
  </si>
  <si>
    <t>포항제철중학교1</t>
    <phoneticPr fontId="1" type="noConversion"/>
  </si>
  <si>
    <t>신도중학교1</t>
    <phoneticPr fontId="1" type="noConversion"/>
  </si>
  <si>
    <t>서신중학교2</t>
    <phoneticPr fontId="1" type="noConversion"/>
  </si>
  <si>
    <t>도원초등학교6</t>
    <phoneticPr fontId="1" type="noConversion"/>
  </si>
  <si>
    <t>동원중학교1</t>
    <phoneticPr fontId="1" type="noConversion"/>
  </si>
  <si>
    <t>해강중학교1</t>
    <phoneticPr fontId="1" type="noConversion"/>
  </si>
  <si>
    <t>현화중학교3</t>
    <phoneticPr fontId="1" type="noConversion"/>
  </si>
  <si>
    <t>포항요트클럽6</t>
    <phoneticPr fontId="1" type="noConversion"/>
  </si>
  <si>
    <t>대도중학교2</t>
    <phoneticPr fontId="1" type="noConversion"/>
  </si>
  <si>
    <t>이동초등학교4</t>
    <phoneticPr fontId="1" type="noConversion"/>
  </si>
  <si>
    <t>포항제철초등학교6</t>
    <phoneticPr fontId="1" type="noConversion"/>
  </si>
  <si>
    <t>오라초등학교5</t>
    <phoneticPr fontId="1" type="noConversion"/>
  </si>
  <si>
    <t>동원중학교</t>
    <phoneticPr fontId="1" type="noConversion"/>
  </si>
  <si>
    <t>부산주니어세일링클럽</t>
    <phoneticPr fontId="1" type="noConversion"/>
  </si>
  <si>
    <t>오라초등학교3</t>
    <phoneticPr fontId="1" type="noConversion"/>
  </si>
  <si>
    <t>용남초등학교6</t>
    <phoneticPr fontId="1" type="noConversion"/>
  </si>
  <si>
    <t>용남초등학교3</t>
    <phoneticPr fontId="1" type="noConversion"/>
  </si>
  <si>
    <t>박정빈</t>
    <phoneticPr fontId="1" type="noConversion"/>
  </si>
  <si>
    <t>김채은</t>
    <phoneticPr fontId="1" type="noConversion"/>
  </si>
  <si>
    <t>설재경</t>
    <phoneticPr fontId="1" type="noConversion"/>
  </si>
  <si>
    <t>유지현</t>
    <phoneticPr fontId="1" type="noConversion"/>
  </si>
  <si>
    <t>김민슬</t>
    <phoneticPr fontId="1" type="noConversion"/>
  </si>
  <si>
    <t>서지원</t>
    <phoneticPr fontId="1" type="noConversion"/>
  </si>
  <si>
    <t>설재현</t>
    <phoneticPr fontId="1" type="noConversion"/>
  </si>
  <si>
    <t>김채민</t>
    <phoneticPr fontId="1" type="noConversion"/>
  </si>
  <si>
    <t>황가영</t>
    <phoneticPr fontId="1" type="noConversion"/>
  </si>
  <si>
    <t>한지우</t>
    <phoneticPr fontId="1" type="noConversion"/>
  </si>
  <si>
    <t>한지수</t>
    <phoneticPr fontId="1" type="noConversion"/>
  </si>
  <si>
    <t>백가연</t>
    <phoneticPr fontId="1" type="noConversion"/>
  </si>
  <si>
    <t>배수빈</t>
    <phoneticPr fontId="1" type="noConversion"/>
  </si>
  <si>
    <t>배혜린</t>
    <phoneticPr fontId="1" type="noConversion"/>
  </si>
  <si>
    <t>정아원</t>
    <phoneticPr fontId="1" type="noConversion"/>
  </si>
  <si>
    <t>한지해</t>
    <phoneticPr fontId="1" type="noConversion"/>
  </si>
  <si>
    <t>하서우</t>
    <phoneticPr fontId="1" type="noConversion"/>
  </si>
  <si>
    <t>배다빈</t>
    <phoneticPr fontId="1" type="noConversion"/>
  </si>
  <si>
    <t>박성희</t>
    <phoneticPr fontId="1" type="noConversion"/>
  </si>
  <si>
    <t>박율이</t>
    <phoneticPr fontId="1" type="noConversion"/>
  </si>
  <si>
    <t>해강중학교3</t>
    <phoneticPr fontId="1" type="noConversion"/>
  </si>
  <si>
    <t>대천서중학교2</t>
    <phoneticPr fontId="1" type="noConversion"/>
  </si>
  <si>
    <t>환호여자중학교2</t>
    <phoneticPr fontId="1" type="noConversion"/>
  </si>
  <si>
    <t>포항제철중학교2</t>
    <phoneticPr fontId="1" type="noConversion"/>
  </si>
  <si>
    <t>포항제철지곡초등학교</t>
    <phoneticPr fontId="1" type="noConversion"/>
  </si>
  <si>
    <t>부산주니어세일링클럽3</t>
    <phoneticPr fontId="1" type="noConversion"/>
  </si>
  <si>
    <t>포항제철초등학교5</t>
    <phoneticPr fontId="1" type="noConversion"/>
  </si>
  <si>
    <t>통영중앙중학교3</t>
    <phoneticPr fontId="1" type="noConversion"/>
  </si>
  <si>
    <t>서생중학교2</t>
    <phoneticPr fontId="1" type="noConversion"/>
  </si>
  <si>
    <t>포항요트클럽3</t>
    <phoneticPr fontId="1" type="noConversion"/>
  </si>
  <si>
    <t>도원초등학교5</t>
    <phoneticPr fontId="1" type="noConversion"/>
  </si>
  <si>
    <t>무선중학교1</t>
    <phoneticPr fontId="1" type="noConversion"/>
  </si>
  <si>
    <t>오현경</t>
    <phoneticPr fontId="1" type="noConversion"/>
  </si>
  <si>
    <t>정혜원</t>
    <phoneticPr fontId="1" type="noConversion"/>
  </si>
  <si>
    <t>강승현</t>
    <phoneticPr fontId="1" type="noConversion"/>
  </si>
  <si>
    <t>손예인</t>
    <phoneticPr fontId="1" type="noConversion"/>
  </si>
  <si>
    <t>이류이</t>
    <phoneticPr fontId="1" type="noConversion"/>
  </si>
  <si>
    <t>이지호</t>
    <phoneticPr fontId="1" type="noConversion"/>
  </si>
  <si>
    <t>손지민</t>
    <phoneticPr fontId="1" type="noConversion"/>
  </si>
  <si>
    <t>정성경</t>
    <phoneticPr fontId="1" type="noConversion"/>
  </si>
  <si>
    <t>양운고등학교2</t>
    <phoneticPr fontId="1" type="noConversion"/>
  </si>
  <si>
    <t>충남해양과학고</t>
    <phoneticPr fontId="1" type="noConversion"/>
  </si>
  <si>
    <t>관악고등학교1</t>
    <phoneticPr fontId="1" type="noConversion"/>
  </si>
  <si>
    <t>충남대학교4</t>
    <phoneticPr fontId="1" type="noConversion"/>
  </si>
  <si>
    <t>양곡고등학교2</t>
    <phoneticPr fontId="1" type="noConversion"/>
  </si>
  <si>
    <t>현화고등학교1</t>
    <phoneticPr fontId="1" type="noConversion"/>
  </si>
  <si>
    <t>양운고등학교1</t>
    <phoneticPr fontId="1" type="noConversion"/>
  </si>
  <si>
    <t>윤현수</t>
    <phoneticPr fontId="1" type="noConversion"/>
  </si>
  <si>
    <t>정보</t>
    <phoneticPr fontId="1" type="noConversion"/>
  </si>
  <si>
    <t>김창윤</t>
    <phoneticPr fontId="1" type="noConversion"/>
  </si>
  <si>
    <t>최성환</t>
    <phoneticPr fontId="1" type="noConversion"/>
  </si>
  <si>
    <t>이광연</t>
    <phoneticPr fontId="1" type="noConversion"/>
  </si>
  <si>
    <t>김호곤</t>
    <phoneticPr fontId="1" type="noConversion"/>
  </si>
  <si>
    <t>김세웅</t>
    <phoneticPr fontId="1" type="noConversion"/>
  </si>
  <si>
    <t>김상규</t>
    <phoneticPr fontId="1" type="noConversion"/>
  </si>
  <si>
    <t>박성빈</t>
    <phoneticPr fontId="1" type="noConversion"/>
  </si>
  <si>
    <t>이진환</t>
    <phoneticPr fontId="1" type="noConversion"/>
  </si>
  <si>
    <t>김영운</t>
    <phoneticPr fontId="1" type="noConversion"/>
  </si>
  <si>
    <t>안선진</t>
    <phoneticPr fontId="1" type="noConversion"/>
  </si>
  <si>
    <t>김태환</t>
    <phoneticPr fontId="1" type="noConversion"/>
  </si>
  <si>
    <t>이석현</t>
    <phoneticPr fontId="1" type="noConversion"/>
  </si>
  <si>
    <t>김정호</t>
    <phoneticPr fontId="1" type="noConversion"/>
  </si>
  <si>
    <t>이도연</t>
    <phoneticPr fontId="1" type="noConversion"/>
  </si>
  <si>
    <t>이민제</t>
    <phoneticPr fontId="1" type="noConversion"/>
  </si>
  <si>
    <t>박성환</t>
    <phoneticPr fontId="1" type="noConversion"/>
  </si>
  <si>
    <t>이승민</t>
    <phoneticPr fontId="1" type="noConversion"/>
  </si>
  <si>
    <t>신현빈</t>
    <phoneticPr fontId="1" type="noConversion"/>
  </si>
  <si>
    <t>유동재</t>
    <phoneticPr fontId="1" type="noConversion"/>
  </si>
  <si>
    <t>하민</t>
    <phoneticPr fontId="1" type="noConversion"/>
  </si>
  <si>
    <t>김경민</t>
    <phoneticPr fontId="1" type="noConversion"/>
  </si>
  <si>
    <t>강준철</t>
    <phoneticPr fontId="1" type="noConversion"/>
  </si>
  <si>
    <t>박진우</t>
    <phoneticPr fontId="1" type="noConversion"/>
  </si>
  <si>
    <t>이승현</t>
    <phoneticPr fontId="1" type="noConversion"/>
  </si>
  <si>
    <t>최찬영</t>
    <phoneticPr fontId="1" type="noConversion"/>
  </si>
  <si>
    <t>정윤택</t>
    <phoneticPr fontId="1" type="noConversion"/>
  </si>
  <si>
    <t>김승훈</t>
    <phoneticPr fontId="1" type="noConversion"/>
  </si>
  <si>
    <t>김태윤</t>
    <phoneticPr fontId="1" type="noConversion"/>
  </si>
  <si>
    <t>이승진</t>
    <phoneticPr fontId="1" type="noConversion"/>
  </si>
  <si>
    <t>053</t>
    <phoneticPr fontId="1" type="noConversion"/>
  </si>
  <si>
    <t>057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</si>
  <si>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</si>
  <si>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</si>
  <si>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</si>
  <si>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918</t>
    <phoneticPr fontId="1" type="noConversion"/>
  </si>
  <si>
    <t>056</t>
    <phoneticPr fontId="1" type="noConversion"/>
  </si>
  <si>
    <t>616</t>
    <phoneticPr fontId="1" type="noConversion"/>
  </si>
  <si>
    <t>514</t>
    <phoneticPr fontId="1" type="noConversion"/>
  </si>
  <si>
    <t>949</t>
    <phoneticPr fontId="1" type="noConversion"/>
  </si>
  <si>
    <t>950</t>
    <phoneticPr fontId="1" type="noConversion"/>
  </si>
  <si>
    <t>050</t>
    <phoneticPr fontId="1" type="noConversion"/>
  </si>
  <si>
    <t>608</t>
    <phoneticPr fontId="1" type="noConversion"/>
  </si>
  <si>
    <t>520</t>
    <phoneticPr fontId="1" type="noConversion"/>
  </si>
  <si>
    <t>044</t>
    <phoneticPr fontId="1" type="noConversion"/>
  </si>
  <si>
    <t>694</t>
    <phoneticPr fontId="1" type="noConversion"/>
  </si>
  <si>
    <t>790</t>
    <phoneticPr fontId="1" type="noConversion"/>
  </si>
  <si>
    <t>951</t>
    <phoneticPr fontId="1" type="noConversion"/>
  </si>
  <si>
    <t>054</t>
    <phoneticPr fontId="1" type="noConversion"/>
  </si>
  <si>
    <t>506</t>
    <phoneticPr fontId="1" type="noConversion"/>
  </si>
  <si>
    <t>004</t>
    <phoneticPr fontId="1" type="noConversion"/>
  </si>
  <si>
    <t>078</t>
    <phoneticPr fontId="1" type="noConversion"/>
  </si>
  <si>
    <t>654</t>
    <phoneticPr fontId="1" type="noConversion"/>
  </si>
  <si>
    <t>051</t>
    <phoneticPr fontId="1" type="noConversion"/>
  </si>
  <si>
    <t>912</t>
    <phoneticPr fontId="1" type="noConversion"/>
  </si>
  <si>
    <t>952</t>
    <phoneticPr fontId="1" type="noConversion"/>
  </si>
  <si>
    <t>부안군청</t>
    <phoneticPr fontId="1" type="noConversion"/>
  </si>
  <si>
    <t>보령시청</t>
    <phoneticPr fontId="1" type="noConversion"/>
  </si>
  <si>
    <t>충북요트협회</t>
    <phoneticPr fontId="1" type="noConversion"/>
  </si>
  <si>
    <t>한국해양대학교3</t>
    <phoneticPr fontId="1" type="noConversion"/>
  </si>
  <si>
    <t>충남대학교1</t>
    <phoneticPr fontId="1" type="noConversion"/>
  </si>
  <si>
    <t>여수고등학교1</t>
    <phoneticPr fontId="1" type="noConversion"/>
  </si>
  <si>
    <t>동원고등학교1</t>
    <phoneticPr fontId="1" type="noConversion"/>
  </si>
  <si>
    <t>동원고등학교3</t>
    <phoneticPr fontId="1" type="noConversion"/>
  </si>
  <si>
    <t>충남해양과학고등학교</t>
    <phoneticPr fontId="1" type="noConversion"/>
  </si>
  <si>
    <t>경기고등학교2</t>
    <phoneticPr fontId="1" type="noConversion"/>
  </si>
  <si>
    <t>충남대학교2</t>
    <phoneticPr fontId="1" type="noConversion"/>
  </si>
  <si>
    <t>한국해양대학교2</t>
    <phoneticPr fontId="1" type="noConversion"/>
  </si>
  <si>
    <t>남녕고등학교1</t>
    <phoneticPr fontId="1" type="noConversion"/>
  </si>
  <si>
    <t>최상원</t>
    <phoneticPr fontId="1" type="noConversion"/>
  </si>
  <si>
    <t>김현익</t>
    <phoneticPr fontId="1" type="noConversion"/>
  </si>
  <si>
    <t>김세중</t>
    <phoneticPr fontId="1" type="noConversion"/>
  </si>
  <si>
    <t>박주형</t>
    <phoneticPr fontId="1" type="noConversion"/>
  </si>
  <si>
    <t>이유나</t>
    <phoneticPr fontId="1" type="noConversion"/>
  </si>
  <si>
    <t>남</t>
    <phoneticPr fontId="1" type="noConversion"/>
  </si>
  <si>
    <t>여</t>
    <phoneticPr fontId="1" type="noConversion"/>
  </si>
  <si>
    <t>봉은중학교3</t>
    <phoneticPr fontId="1" type="noConversion"/>
  </si>
  <si>
    <t>대구체육중학교3</t>
    <phoneticPr fontId="1" type="noConversion"/>
  </si>
  <si>
    <t>구의중학교3</t>
    <phoneticPr fontId="1" type="noConversion"/>
  </si>
  <si>
    <t>박민규</t>
    <phoneticPr fontId="1" type="noConversion"/>
  </si>
  <si>
    <t>이승환</t>
    <phoneticPr fontId="1" type="noConversion"/>
  </si>
  <si>
    <t>박상민</t>
    <phoneticPr fontId="1" type="noConversion"/>
  </si>
  <si>
    <t>이상혁</t>
    <phoneticPr fontId="1" type="noConversion"/>
  </si>
  <si>
    <t>황동근</t>
    <phoneticPr fontId="1" type="noConversion"/>
  </si>
  <si>
    <t>이준성</t>
    <phoneticPr fontId="1" type="noConversion"/>
  </si>
  <si>
    <t>양세윤</t>
    <phoneticPr fontId="1" type="noConversion"/>
  </si>
  <si>
    <t>해강고등학교2</t>
    <phoneticPr fontId="1" type="noConversion"/>
  </si>
  <si>
    <t>광남고등학교3</t>
    <phoneticPr fontId="1" type="noConversion"/>
  </si>
  <si>
    <t>대구체육고등학교1</t>
    <phoneticPr fontId="1" type="noConversion"/>
  </si>
  <si>
    <t>국민대학교2</t>
    <phoneticPr fontId="1" type="noConversion"/>
  </si>
  <si>
    <t>광남고등학교2</t>
    <phoneticPr fontId="1" type="noConversion"/>
  </si>
  <si>
    <t>청담고등학교2</t>
    <phoneticPr fontId="1" type="noConversion"/>
  </si>
  <si>
    <t>광남고등학교1</t>
    <phoneticPr fontId="1" type="noConversion"/>
  </si>
  <si>
    <t>지영민 / 박재하</t>
    <phoneticPr fontId="1" type="noConversion"/>
  </si>
  <si>
    <t>황원오 / 김영빈</t>
    <phoneticPr fontId="1" type="noConversion"/>
  </si>
  <si>
    <t>667</t>
    <phoneticPr fontId="1" type="noConversion"/>
  </si>
  <si>
    <t>옥상운 / 김문성</t>
    <phoneticPr fontId="1" type="noConversion"/>
  </si>
  <si>
    <t>002</t>
    <phoneticPr fontId="1" type="noConversion"/>
  </si>
  <si>
    <t>동원고등학교2</t>
    <phoneticPr fontId="1" type="noConversion"/>
  </si>
  <si>
    <t>이상혁 / 이강준</t>
    <phoneticPr fontId="1" type="noConversion"/>
  </si>
  <si>
    <t>485</t>
    <phoneticPr fontId="1" type="noConversion"/>
  </si>
  <si>
    <t>이서준 / 이상배</t>
    <phoneticPr fontId="1" type="noConversion"/>
  </si>
  <si>
    <t>236</t>
    <phoneticPr fontId="1" type="noConversion"/>
  </si>
  <si>
    <t>여수고등학교1 / 3</t>
    <phoneticPr fontId="1" type="noConversion"/>
  </si>
  <si>
    <t>최보승 / 남건우</t>
    <phoneticPr fontId="1" type="noConversion"/>
  </si>
  <si>
    <t>혼성</t>
    <phoneticPr fontId="1" type="noConversion"/>
  </si>
  <si>
    <t>313</t>
    <phoneticPr fontId="1" type="noConversion"/>
  </si>
  <si>
    <t>신목고3 / 우신고3</t>
    <phoneticPr fontId="1" type="noConversion"/>
  </si>
  <si>
    <t>이관우 / 추연경</t>
    <phoneticPr fontId="1" type="noConversion"/>
  </si>
  <si>
    <t>478</t>
    <phoneticPr fontId="1" type="noConversion"/>
  </si>
  <si>
    <t>여수고1 / 부영여고2</t>
    <phoneticPr fontId="1" type="noConversion"/>
  </si>
  <si>
    <t>정동운 / 문성준</t>
    <phoneticPr fontId="1" type="noConversion"/>
  </si>
  <si>
    <t>이상민 / 윤현호</t>
    <phoneticPr fontId="1" type="noConversion"/>
  </si>
  <si>
    <t>711</t>
    <phoneticPr fontId="1" type="noConversion"/>
  </si>
  <si>
    <t>정현민 / 박용현</t>
    <phoneticPr fontId="1" type="noConversion"/>
  </si>
  <si>
    <t>111</t>
    <phoneticPr fontId="1" type="noConversion"/>
  </si>
  <si>
    <t>박기동 / 신상민</t>
    <phoneticPr fontId="1" type="noConversion"/>
  </si>
  <si>
    <t>077</t>
    <phoneticPr fontId="1" type="noConversion"/>
  </si>
  <si>
    <t>김장남 / 배상우</t>
    <phoneticPr fontId="1" type="noConversion"/>
  </si>
  <si>
    <t>003</t>
    <phoneticPr fontId="1" type="noConversion"/>
  </si>
  <si>
    <t>김혜민 / 정건우</t>
    <phoneticPr fontId="1" type="noConversion"/>
  </si>
  <si>
    <t>005</t>
    <phoneticPr fontId="1" type="noConversion"/>
  </si>
  <si>
    <t>박재완 / 한철규</t>
    <phoneticPr fontId="1" type="noConversion"/>
  </si>
  <si>
    <t>022</t>
    <phoneticPr fontId="1" type="noConversion"/>
  </si>
  <si>
    <t>구현모 / 김동원</t>
    <phoneticPr fontId="1" type="noConversion"/>
  </si>
  <si>
    <t>한국해양대학교3 / 2</t>
    <phoneticPr fontId="1" type="noConversion"/>
  </si>
  <si>
    <t>이동규 / 이원재</t>
    <phoneticPr fontId="1" type="noConversion"/>
  </si>
  <si>
    <t>김근수 / 송민재</t>
    <phoneticPr fontId="1" type="noConversion"/>
  </si>
  <si>
    <t>진준오 / 김인수</t>
    <phoneticPr fontId="1" type="noConversion"/>
  </si>
  <si>
    <t>신승모 / 이동현</t>
    <phoneticPr fontId="1" type="noConversion"/>
  </si>
  <si>
    <t>안준성 / 박주현</t>
    <phoneticPr fontId="1" type="noConversion"/>
  </si>
  <si>
    <t>박병기 / 윤해광</t>
    <phoneticPr fontId="1" type="noConversion"/>
  </si>
  <si>
    <t>김인섭 / 김형익</t>
    <phoneticPr fontId="1" type="noConversion"/>
  </si>
  <si>
    <t>411</t>
    <phoneticPr fontId="1" type="noConversion"/>
  </si>
  <si>
    <t>117</t>
    <phoneticPr fontId="1" type="noConversion"/>
  </si>
  <si>
    <t>477</t>
    <phoneticPr fontId="1" type="noConversion"/>
  </si>
  <si>
    <t>771</t>
    <phoneticPr fontId="1" type="noConversion"/>
  </si>
  <si>
    <t>883</t>
    <phoneticPr fontId="1" type="noConversion"/>
  </si>
  <si>
    <t>138</t>
    <phoneticPr fontId="1" type="noConversion"/>
  </si>
  <si>
    <t>324</t>
    <phoneticPr fontId="1" type="noConversion"/>
  </si>
  <si>
    <t>262</t>
    <phoneticPr fontId="1" type="noConversion"/>
  </si>
  <si>
    <t>142</t>
    <phoneticPr fontId="1" type="noConversion"/>
  </si>
  <si>
    <t>유망주(만23세 이하)</t>
  </si>
  <si>
    <t>유망주(만23세 이하)</t>
    <phoneticPr fontId="1" type="noConversion"/>
  </si>
  <si>
    <t>랭킹3위</t>
    <phoneticPr fontId="1" type="noConversion"/>
  </si>
  <si>
    <t>비고</t>
    <phoneticPr fontId="1" type="noConversion"/>
  </si>
  <si>
    <t>246</t>
    <phoneticPr fontId="1" type="noConversion"/>
  </si>
  <si>
    <t>인천공항고등학교3</t>
    <phoneticPr fontId="1" type="noConversion"/>
  </si>
  <si>
    <t>2019.05.13.</t>
  </si>
  <si>
    <t>2019.05.13.</t>
    <phoneticPr fontId="1" type="noConversion"/>
  </si>
  <si>
    <t>이대성</t>
    <phoneticPr fontId="1" type="noConversion"/>
  </si>
  <si>
    <t>청파초등학교5</t>
    <phoneticPr fontId="1" type="noConversion"/>
  </si>
  <si>
    <t>오윤기</t>
    <phoneticPr fontId="1" type="noConversion"/>
  </si>
  <si>
    <t>재석초등학교6</t>
    <phoneticPr fontId="1" type="noConversion"/>
  </si>
  <si>
    <t>김동현</t>
    <phoneticPr fontId="1" type="noConversion"/>
  </si>
  <si>
    <t>포항제철초등학교6</t>
    <phoneticPr fontId="1" type="noConversion"/>
  </si>
  <si>
    <t>성민규</t>
    <phoneticPr fontId="1" type="noConversion"/>
  </si>
  <si>
    <t>안산시요트협회1</t>
    <phoneticPr fontId="1" type="noConversion"/>
  </si>
  <si>
    <t>계민준</t>
    <phoneticPr fontId="1" type="noConversion"/>
  </si>
  <si>
    <t>설악초등학교5</t>
    <phoneticPr fontId="1" type="noConversion"/>
  </si>
  <si>
    <t>박주이</t>
    <phoneticPr fontId="1" type="noConversion"/>
  </si>
  <si>
    <t>무선중학교3</t>
    <phoneticPr fontId="1" type="noConversion"/>
  </si>
  <si>
    <t>최가은</t>
    <phoneticPr fontId="1" type="noConversion"/>
  </si>
  <si>
    <t>정송현</t>
    <phoneticPr fontId="1" type="noConversion"/>
  </si>
  <si>
    <t>동백중학교1</t>
    <phoneticPr fontId="1" type="noConversion"/>
  </si>
  <si>
    <t>김동휘</t>
    <phoneticPr fontId="1" type="noConversion"/>
  </si>
  <si>
    <t>039</t>
    <phoneticPr fontId="1" type="noConversion"/>
  </si>
  <si>
    <t>후포중학교2</t>
    <phoneticPr fontId="1" type="noConversion"/>
  </si>
  <si>
    <t>X</t>
    <phoneticPr fontId="1" type="noConversion"/>
  </si>
  <si>
    <t>이승현</t>
    <phoneticPr fontId="1" type="noConversion"/>
  </si>
  <si>
    <t>강준철</t>
    <phoneticPr fontId="1" type="noConversion"/>
  </si>
  <si>
    <t>078</t>
    <phoneticPr fontId="1" type="noConversion"/>
  </si>
  <si>
    <t>충남대학교1</t>
    <phoneticPr fontId="1" type="noConversion"/>
  </si>
  <si>
    <t>충남대학교2</t>
    <phoneticPr fontId="1" type="noConversion"/>
  </si>
  <si>
    <t>성채림</t>
    <phoneticPr fontId="1" type="noConversion"/>
  </si>
  <si>
    <t>안산시요트협회2</t>
    <phoneticPr fontId="1" type="noConversion"/>
  </si>
  <si>
    <t>유망주(만23세 이하) 1위</t>
    <phoneticPr fontId="1" type="noConversion"/>
  </si>
  <si>
    <t>유망주(만23세 이하)</t>
    <phoneticPr fontId="1" type="noConversion"/>
  </si>
  <si>
    <t>김용현</t>
    <phoneticPr fontId="1" type="noConversion"/>
  </si>
  <si>
    <t>604</t>
    <phoneticPr fontId="1" type="noConversion"/>
  </si>
  <si>
    <t>충남해양과학고등학교3</t>
    <phoneticPr fontId="1" type="noConversion"/>
  </si>
  <si>
    <t>이준성</t>
    <phoneticPr fontId="1" type="noConversion"/>
  </si>
  <si>
    <t>청담고등학교2</t>
    <phoneticPr fontId="1" type="noConversion"/>
  </si>
  <si>
    <t>이상경</t>
    <phoneticPr fontId="1" type="noConversion"/>
  </si>
  <si>
    <t>윤성문</t>
    <phoneticPr fontId="1" type="noConversion"/>
  </si>
  <si>
    <t>국민대학교1</t>
    <phoneticPr fontId="1" type="noConversion"/>
  </si>
  <si>
    <t>울산대학교1</t>
    <phoneticPr fontId="1" type="noConversion"/>
  </si>
  <si>
    <t>정성경 / 김태윤</t>
    <phoneticPr fontId="1" type="noConversion"/>
  </si>
  <si>
    <t>혼성</t>
    <phoneticPr fontId="1" type="noConversion"/>
  </si>
  <si>
    <t>양운고등학교2 / 1</t>
    <phoneticPr fontId="1" type="noConversion"/>
  </si>
  <si>
    <t>서해찬 / 문현성</t>
    <phoneticPr fontId="1" type="noConversion"/>
  </si>
  <si>
    <t>강원대1 / 신라대1</t>
    <phoneticPr fontId="1" type="noConversion"/>
  </si>
  <si>
    <t>오강택 / 최원빈</t>
    <phoneticPr fontId="1" type="noConversion"/>
  </si>
  <si>
    <t>충남대학교4 / 2</t>
    <phoneticPr fontId="1" type="noConversion"/>
  </si>
  <si>
    <t>전주현 / 권진경</t>
    <phoneticPr fontId="1" type="noConversion"/>
  </si>
  <si>
    <t>랭킹4위</t>
    <phoneticPr fontId="1" type="noConversion"/>
  </si>
  <si>
    <t>채희상</t>
    <phoneticPr fontId="1" type="noConversion"/>
  </si>
  <si>
    <t>레이저요트협회</t>
    <phoneticPr fontId="1" type="noConversion"/>
  </si>
  <si>
    <t>045</t>
    <phoneticPr fontId="1" type="noConversion"/>
  </si>
  <si>
    <t>23척</t>
    <phoneticPr fontId="1" type="noConversion"/>
  </si>
  <si>
    <t>2019.06.16.</t>
    <phoneticPr fontId="1" type="noConversion"/>
  </si>
  <si>
    <t>14척</t>
    <phoneticPr fontId="1" type="noConversion"/>
  </si>
  <si>
    <t>078</t>
    <phoneticPr fontId="1" type="noConversion"/>
  </si>
  <si>
    <t>추연경</t>
    <phoneticPr fontId="1" type="noConversion"/>
  </si>
  <si>
    <t>35</t>
    <phoneticPr fontId="1" type="noConversion"/>
  </si>
  <si>
    <t>김시인</t>
    <phoneticPr fontId="1" type="noConversion"/>
  </si>
  <si>
    <t>129</t>
    <phoneticPr fontId="1" type="noConversion"/>
  </si>
  <si>
    <t>무선중학교3</t>
    <phoneticPr fontId="1" type="noConversion"/>
  </si>
  <si>
    <t>해강중학교3</t>
    <phoneticPr fontId="1" type="noConversion"/>
  </si>
  <si>
    <t>부영여자고2</t>
    <phoneticPr fontId="1" type="noConversion"/>
  </si>
  <si>
    <t>전북대학교3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</si>
</sst>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177" fontId="7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177" fontId="7" fillId="0" borderId="1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indent="2"/>
    </xf>
    <xf numFmtId="177" fontId="4" fillId="0" borderId="2" xfId="0" applyNumberFormat="1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177" fontId="7" fillId="0" borderId="9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177" fontId="4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top" wrapText="1"/>
    </xf>
    <xf numFmtId="177" fontId="7" fillId="3" borderId="1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79" fontId="6" fillId="2" borderId="2" xfId="1" quotePrefix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top" wrapText="1"/>
    </xf>
    <xf numFmtId="49" fontId="7" fillId="3" borderId="9" xfId="0" applyNumberFormat="1" applyFont="1" applyFill="1" applyBorder="1" applyAlignment="1">
      <alignment horizontal="center" vertical="top" wrapText="1"/>
    </xf>
    <xf numFmtId="0" fontId="4" fillId="3" borderId="3" xfId="0" quotePrefix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top" wrapText="1"/>
    </xf>
    <xf numFmtId="177" fontId="4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4" fillId="0" borderId="2" xfId="0" quotePrefix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80" fontId="4" fillId="3" borderId="3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44"/>
  <sheetViews>
    <sheetView zoomScale="70" zoomScaleNormal="70" zoomScaleSheetLayoutView="85" workbookViewId="0">
      <pane ySplit="5" topLeftCell="A6" activePane="bottomLeft" state="frozen"/>
      <selection pane="bottomLeft" activeCell="V13" sqref="V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2.5" style="2" hidden="1" customWidth="1"/>
    <col min="6" max="6" width="18.19921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63</v>
      </c>
      <c r="B1" s="1"/>
      <c r="C1" s="1"/>
      <c r="F1" s="3"/>
      <c r="I1" s="7"/>
      <c r="J1" s="2"/>
    </row>
    <row r="2" spans="1:20" x14ac:dyDescent="0.4">
      <c r="A2" s="3" t="s">
        <v>13</v>
      </c>
      <c r="B2" s="3"/>
      <c r="D2" s="4" t="s">
        <v>426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15</v>
      </c>
      <c r="D3" s="105" t="s">
        <v>9</v>
      </c>
      <c r="E3" s="106" t="s">
        <v>14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34</v>
      </c>
      <c r="L4" s="102" t="s">
        <v>6</v>
      </c>
      <c r="M4" s="103"/>
      <c r="N4" s="5">
        <v>30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169</v>
      </c>
      <c r="C6" s="17"/>
      <c r="D6" s="23">
        <v>477</v>
      </c>
      <c r="E6" s="19"/>
      <c r="F6" s="22" t="s">
        <v>203</v>
      </c>
      <c r="G6" s="18">
        <f t="shared" ref="G6:G44" si="0">K6+N6+Q6+T6</f>
        <v>64</v>
      </c>
      <c r="H6" s="11">
        <f t="shared" ref="H6:H30" si="1">I6+L6+O6+R6</f>
        <v>34</v>
      </c>
      <c r="I6" s="23">
        <v>25</v>
      </c>
      <c r="J6" s="23">
        <v>1</v>
      </c>
      <c r="K6" s="31">
        <f>K4-J6+1</f>
        <v>34</v>
      </c>
      <c r="L6" s="11">
        <v>9</v>
      </c>
      <c r="M6" s="11">
        <v>1</v>
      </c>
      <c r="N6" s="24">
        <f t="shared" ref="N6:N22" si="2">$N$4-M6+1</f>
        <v>30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170</v>
      </c>
      <c r="C7" s="17"/>
      <c r="D7" s="23">
        <v>516</v>
      </c>
      <c r="E7" s="19"/>
      <c r="F7" s="22" t="s">
        <v>204</v>
      </c>
      <c r="G7" s="18">
        <f t="shared" si="0"/>
        <v>62</v>
      </c>
      <c r="H7" s="11">
        <f t="shared" si="1"/>
        <v>60</v>
      </c>
      <c r="I7" s="23">
        <v>32</v>
      </c>
      <c r="J7" s="23">
        <v>2</v>
      </c>
      <c r="K7" s="31">
        <f t="shared" ref="K7:K30" si="3">$K$4-J7+1</f>
        <v>33</v>
      </c>
      <c r="L7" s="11">
        <v>28</v>
      </c>
      <c r="M7" s="11">
        <v>2</v>
      </c>
      <c r="N7" s="24">
        <f t="shared" si="2"/>
        <v>29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171</v>
      </c>
      <c r="C8" s="17"/>
      <c r="D8" s="23">
        <v>512</v>
      </c>
      <c r="E8" s="19"/>
      <c r="F8" s="22" t="s">
        <v>205</v>
      </c>
      <c r="G8" s="18">
        <f t="shared" si="0"/>
        <v>60</v>
      </c>
      <c r="H8" s="11">
        <f t="shared" si="1"/>
        <v>85</v>
      </c>
      <c r="I8" s="23">
        <v>39</v>
      </c>
      <c r="J8" s="23">
        <v>3</v>
      </c>
      <c r="K8" s="31">
        <f t="shared" si="3"/>
        <v>32</v>
      </c>
      <c r="L8" s="11">
        <v>46</v>
      </c>
      <c r="M8" s="11">
        <v>3</v>
      </c>
      <c r="N8" s="24">
        <f t="shared" si="2"/>
        <v>28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173</v>
      </c>
      <c r="C9" s="17"/>
      <c r="D9" s="23">
        <v>487</v>
      </c>
      <c r="E9" s="19"/>
      <c r="F9" s="22" t="s">
        <v>207</v>
      </c>
      <c r="G9" s="18">
        <f t="shared" si="0"/>
        <v>57</v>
      </c>
      <c r="H9" s="11">
        <f t="shared" si="1"/>
        <v>134</v>
      </c>
      <c r="I9" s="23">
        <v>60</v>
      </c>
      <c r="J9" s="23">
        <v>5</v>
      </c>
      <c r="K9" s="31">
        <f t="shared" si="3"/>
        <v>30</v>
      </c>
      <c r="L9" s="11">
        <v>74</v>
      </c>
      <c r="M9" s="11">
        <v>4</v>
      </c>
      <c r="N9" s="24">
        <f t="shared" si="2"/>
        <v>27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174</v>
      </c>
      <c r="C10" s="17"/>
      <c r="D10" s="23">
        <v>513</v>
      </c>
      <c r="E10" s="19"/>
      <c r="F10" s="22" t="s">
        <v>205</v>
      </c>
      <c r="G10" s="18">
        <f t="shared" si="0"/>
        <v>55</v>
      </c>
      <c r="H10" s="11">
        <f t="shared" si="1"/>
        <v>140</v>
      </c>
      <c r="I10" s="23">
        <v>62</v>
      </c>
      <c r="J10" s="23">
        <v>6</v>
      </c>
      <c r="K10" s="31">
        <f t="shared" si="3"/>
        <v>29</v>
      </c>
      <c r="L10" s="11">
        <v>78</v>
      </c>
      <c r="M10" s="11">
        <v>5</v>
      </c>
      <c r="N10" s="24">
        <f t="shared" si="2"/>
        <v>26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176</v>
      </c>
      <c r="C11" s="17"/>
      <c r="D11" s="23">
        <v>453</v>
      </c>
      <c r="E11" s="19"/>
      <c r="F11" s="22" t="s">
        <v>203</v>
      </c>
      <c r="G11" s="18">
        <f t="shared" si="0"/>
        <v>52</v>
      </c>
      <c r="H11" s="11">
        <f t="shared" si="1"/>
        <v>168</v>
      </c>
      <c r="I11" s="23">
        <v>76</v>
      </c>
      <c r="J11" s="23">
        <v>8</v>
      </c>
      <c r="K11" s="31">
        <f t="shared" si="3"/>
        <v>27</v>
      </c>
      <c r="L11" s="11">
        <v>92</v>
      </c>
      <c r="M11" s="11">
        <v>6</v>
      </c>
      <c r="N11" s="24">
        <f t="shared" si="2"/>
        <v>25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175</v>
      </c>
      <c r="C12" s="17"/>
      <c r="D12" s="23">
        <v>476</v>
      </c>
      <c r="E12" s="19"/>
      <c r="F12" s="22" t="s">
        <v>208</v>
      </c>
      <c r="G12" s="18">
        <f t="shared" si="0"/>
        <v>51</v>
      </c>
      <c r="H12" s="11">
        <f t="shared" si="1"/>
        <v>163</v>
      </c>
      <c r="I12" s="23">
        <v>67</v>
      </c>
      <c r="J12" s="23">
        <v>7</v>
      </c>
      <c r="K12" s="31">
        <f t="shared" si="3"/>
        <v>28</v>
      </c>
      <c r="L12" s="11">
        <v>96</v>
      </c>
      <c r="M12" s="11">
        <v>8</v>
      </c>
      <c r="N12" s="24">
        <f t="shared" si="2"/>
        <v>23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178</v>
      </c>
      <c r="C13" s="17"/>
      <c r="D13" s="23">
        <v>451</v>
      </c>
      <c r="E13" s="19"/>
      <c r="F13" s="22" t="s">
        <v>210</v>
      </c>
      <c r="G13" s="18">
        <f t="shared" si="0"/>
        <v>49</v>
      </c>
      <c r="H13" s="11">
        <f t="shared" si="1"/>
        <v>179</v>
      </c>
      <c r="I13" s="23">
        <v>84</v>
      </c>
      <c r="J13" s="23">
        <v>10</v>
      </c>
      <c r="K13" s="31">
        <f t="shared" si="3"/>
        <v>25</v>
      </c>
      <c r="L13" s="11">
        <v>95</v>
      </c>
      <c r="M13" s="11">
        <v>7</v>
      </c>
      <c r="N13" s="24">
        <f t="shared" si="2"/>
        <v>24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177</v>
      </c>
      <c r="C14" s="17"/>
      <c r="D14" s="23">
        <v>400</v>
      </c>
      <c r="E14" s="19"/>
      <c r="F14" s="22" t="s">
        <v>209</v>
      </c>
      <c r="G14" s="18">
        <f t="shared" si="0"/>
        <v>48</v>
      </c>
      <c r="H14" s="11">
        <f t="shared" si="1"/>
        <v>187</v>
      </c>
      <c r="I14" s="23">
        <v>78</v>
      </c>
      <c r="J14" s="23">
        <v>9</v>
      </c>
      <c r="K14" s="31">
        <f t="shared" si="3"/>
        <v>26</v>
      </c>
      <c r="L14" s="11">
        <v>109</v>
      </c>
      <c r="M14" s="11">
        <v>9</v>
      </c>
      <c r="N14" s="24">
        <f t="shared" si="2"/>
        <v>22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22" t="s">
        <v>180</v>
      </c>
      <c r="C15" s="17"/>
      <c r="D15" s="23">
        <v>502</v>
      </c>
      <c r="E15" s="19"/>
      <c r="F15" s="22" t="s">
        <v>212</v>
      </c>
      <c r="G15" s="18">
        <f t="shared" si="0"/>
        <v>44</v>
      </c>
      <c r="H15" s="11">
        <f t="shared" si="1"/>
        <v>225</v>
      </c>
      <c r="I15" s="23">
        <v>107</v>
      </c>
      <c r="J15" s="23">
        <v>12</v>
      </c>
      <c r="K15" s="31">
        <f t="shared" si="3"/>
        <v>23</v>
      </c>
      <c r="L15" s="11">
        <v>118</v>
      </c>
      <c r="M15" s="11">
        <v>10</v>
      </c>
      <c r="N15" s="24">
        <f t="shared" si="2"/>
        <v>21</v>
      </c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179</v>
      </c>
      <c r="C16" s="17"/>
      <c r="D16" s="23">
        <v>450</v>
      </c>
      <c r="E16" s="19"/>
      <c r="F16" s="22" t="s">
        <v>211</v>
      </c>
      <c r="G16" s="18">
        <f t="shared" si="0"/>
        <v>42</v>
      </c>
      <c r="H16" s="11">
        <f t="shared" si="1"/>
        <v>235</v>
      </c>
      <c r="I16" s="23">
        <v>93</v>
      </c>
      <c r="J16" s="23">
        <v>11</v>
      </c>
      <c r="K16" s="31">
        <f t="shared" si="3"/>
        <v>24</v>
      </c>
      <c r="L16" s="11">
        <v>142</v>
      </c>
      <c r="M16" s="11">
        <v>13</v>
      </c>
      <c r="N16" s="24">
        <f t="shared" si="2"/>
        <v>18</v>
      </c>
      <c r="O16" s="17"/>
      <c r="P16" s="17"/>
      <c r="Q16" s="6"/>
      <c r="R16" s="17"/>
      <c r="S16" s="17"/>
      <c r="T16" s="17"/>
    </row>
    <row r="17" spans="1:20" x14ac:dyDescent="0.4">
      <c r="A17" s="17">
        <v>12</v>
      </c>
      <c r="B17" s="22" t="s">
        <v>182</v>
      </c>
      <c r="C17" s="17"/>
      <c r="D17" s="23">
        <v>392</v>
      </c>
      <c r="E17" s="19"/>
      <c r="F17" s="22" t="s">
        <v>214</v>
      </c>
      <c r="G17" s="18">
        <f t="shared" si="0"/>
        <v>41</v>
      </c>
      <c r="H17" s="11">
        <f t="shared" si="1"/>
        <v>260</v>
      </c>
      <c r="I17" s="23">
        <v>126</v>
      </c>
      <c r="J17" s="23">
        <v>14</v>
      </c>
      <c r="K17" s="31">
        <f t="shared" si="3"/>
        <v>21</v>
      </c>
      <c r="L17" s="11">
        <v>134</v>
      </c>
      <c r="M17" s="11">
        <v>11</v>
      </c>
      <c r="N17" s="24">
        <f t="shared" si="2"/>
        <v>20</v>
      </c>
      <c r="O17" s="17"/>
      <c r="P17" s="17"/>
      <c r="Q17" s="6"/>
      <c r="R17" s="6"/>
      <c r="S17" s="6"/>
      <c r="T17" s="6"/>
    </row>
    <row r="18" spans="1:20" x14ac:dyDescent="0.4">
      <c r="A18" s="17">
        <v>13</v>
      </c>
      <c r="B18" s="22" t="s">
        <v>185</v>
      </c>
      <c r="C18" s="17"/>
      <c r="D18" s="23">
        <v>428</v>
      </c>
      <c r="E18" s="19"/>
      <c r="F18" s="22" t="s">
        <v>216</v>
      </c>
      <c r="G18" s="18">
        <f t="shared" si="0"/>
        <v>37</v>
      </c>
      <c r="H18" s="11">
        <f t="shared" si="1"/>
        <v>283</v>
      </c>
      <c r="I18" s="23">
        <v>144</v>
      </c>
      <c r="J18" s="23">
        <v>17</v>
      </c>
      <c r="K18" s="31">
        <f t="shared" si="3"/>
        <v>18</v>
      </c>
      <c r="L18" s="11">
        <v>139</v>
      </c>
      <c r="M18" s="11">
        <v>12</v>
      </c>
      <c r="N18" s="24">
        <f t="shared" si="2"/>
        <v>19</v>
      </c>
      <c r="O18" s="17"/>
      <c r="P18" s="17"/>
      <c r="Q18" s="17"/>
      <c r="R18" s="17"/>
      <c r="S18" s="17"/>
      <c r="T18" s="17"/>
    </row>
    <row r="19" spans="1:20" x14ac:dyDescent="0.4">
      <c r="A19" s="17">
        <v>14</v>
      </c>
      <c r="B19" s="22" t="s">
        <v>184</v>
      </c>
      <c r="C19" s="17"/>
      <c r="D19" s="23">
        <v>401</v>
      </c>
      <c r="E19" s="19"/>
      <c r="F19" s="22" t="s">
        <v>209</v>
      </c>
      <c r="G19" s="18">
        <f t="shared" si="0"/>
        <v>36</v>
      </c>
      <c r="H19" s="11">
        <f t="shared" si="1"/>
        <v>283</v>
      </c>
      <c r="I19" s="23">
        <v>137</v>
      </c>
      <c r="J19" s="23">
        <v>16</v>
      </c>
      <c r="K19" s="31">
        <f t="shared" si="3"/>
        <v>19</v>
      </c>
      <c r="L19" s="11">
        <v>146</v>
      </c>
      <c r="M19" s="11">
        <v>14</v>
      </c>
      <c r="N19" s="24">
        <f t="shared" si="2"/>
        <v>17</v>
      </c>
      <c r="O19" s="17"/>
      <c r="P19" s="17"/>
      <c r="Q19" s="17"/>
      <c r="R19" s="17"/>
      <c r="S19" s="17"/>
      <c r="T19" s="17"/>
    </row>
    <row r="20" spans="1:20" x14ac:dyDescent="0.4">
      <c r="A20" s="17">
        <v>15</v>
      </c>
      <c r="B20" s="22" t="s">
        <v>181</v>
      </c>
      <c r="C20" s="17"/>
      <c r="D20" s="23">
        <v>485</v>
      </c>
      <c r="E20" s="19"/>
      <c r="F20" s="22" t="s">
        <v>213</v>
      </c>
      <c r="G20" s="18">
        <f t="shared" si="0"/>
        <v>35</v>
      </c>
      <c r="H20" s="11">
        <f t="shared" si="1"/>
        <v>306</v>
      </c>
      <c r="I20" s="23">
        <v>109</v>
      </c>
      <c r="J20" s="23">
        <v>13</v>
      </c>
      <c r="K20" s="31">
        <f t="shared" si="3"/>
        <v>22</v>
      </c>
      <c r="L20" s="11">
        <v>197</v>
      </c>
      <c r="M20" s="11">
        <v>18</v>
      </c>
      <c r="N20" s="24">
        <f t="shared" si="2"/>
        <v>13</v>
      </c>
      <c r="O20" s="6"/>
      <c r="P20" s="6"/>
      <c r="Q20" s="6"/>
      <c r="R20" s="17"/>
      <c r="S20" s="17"/>
      <c r="T20" s="17"/>
    </row>
    <row r="21" spans="1:20" x14ac:dyDescent="0.4">
      <c r="A21" s="17">
        <v>16</v>
      </c>
      <c r="B21" s="22" t="s">
        <v>183</v>
      </c>
      <c r="C21" s="17"/>
      <c r="D21" s="23">
        <v>507</v>
      </c>
      <c r="E21" s="19"/>
      <c r="F21" s="22" t="s">
        <v>215</v>
      </c>
      <c r="G21" s="18">
        <f t="shared" si="0"/>
        <v>34</v>
      </c>
      <c r="H21" s="11">
        <f t="shared" si="1"/>
        <v>312</v>
      </c>
      <c r="I21" s="23">
        <v>126</v>
      </c>
      <c r="J21" s="23">
        <v>15</v>
      </c>
      <c r="K21" s="31">
        <f t="shared" si="3"/>
        <v>20</v>
      </c>
      <c r="L21" s="11">
        <v>186</v>
      </c>
      <c r="M21" s="11">
        <v>17</v>
      </c>
      <c r="N21" s="24">
        <f t="shared" si="2"/>
        <v>14</v>
      </c>
      <c r="O21" s="17"/>
      <c r="P21" s="17"/>
      <c r="Q21" s="17"/>
      <c r="R21" s="17"/>
      <c r="S21" s="17"/>
      <c r="T21" s="17"/>
    </row>
    <row r="22" spans="1:20" x14ac:dyDescent="0.4">
      <c r="A22" s="17">
        <v>17</v>
      </c>
      <c r="B22" s="22" t="s">
        <v>186</v>
      </c>
      <c r="C22" s="17"/>
      <c r="D22" s="23">
        <v>469</v>
      </c>
      <c r="E22" s="19"/>
      <c r="F22" s="22" t="s">
        <v>217</v>
      </c>
      <c r="G22" s="18">
        <f t="shared" si="0"/>
        <v>32</v>
      </c>
      <c r="H22" s="11">
        <f t="shared" si="1"/>
        <v>308</v>
      </c>
      <c r="I22" s="23">
        <v>155</v>
      </c>
      <c r="J22" s="23">
        <v>18</v>
      </c>
      <c r="K22" s="31">
        <f t="shared" si="3"/>
        <v>17</v>
      </c>
      <c r="L22" s="11">
        <v>153</v>
      </c>
      <c r="M22" s="11">
        <v>16</v>
      </c>
      <c r="N22" s="24">
        <f t="shared" si="2"/>
        <v>15</v>
      </c>
      <c r="O22" s="6"/>
      <c r="P22" s="6"/>
      <c r="Q22" s="17"/>
      <c r="R22" s="6"/>
      <c r="S22" s="6"/>
      <c r="T22" s="6"/>
    </row>
    <row r="23" spans="1:20" x14ac:dyDescent="0.4">
      <c r="A23" s="17">
        <v>18</v>
      </c>
      <c r="B23" s="22" t="s">
        <v>172</v>
      </c>
      <c r="C23" s="17"/>
      <c r="D23" s="23">
        <v>437</v>
      </c>
      <c r="E23" s="19"/>
      <c r="F23" s="22" t="s">
        <v>206</v>
      </c>
      <c r="G23" s="18">
        <f t="shared" si="0"/>
        <v>31</v>
      </c>
      <c r="H23" s="11">
        <f t="shared" si="1"/>
        <v>56</v>
      </c>
      <c r="I23" s="23">
        <v>56</v>
      </c>
      <c r="J23" s="23">
        <v>4</v>
      </c>
      <c r="K23" s="31">
        <f t="shared" si="3"/>
        <v>31</v>
      </c>
      <c r="L23" s="11">
        <v>0</v>
      </c>
      <c r="M23" s="11">
        <v>0</v>
      </c>
      <c r="N23" s="24">
        <v>0</v>
      </c>
      <c r="O23" s="6"/>
      <c r="P23" s="6"/>
      <c r="Q23" s="17"/>
      <c r="R23" s="17"/>
      <c r="S23" s="17"/>
      <c r="T23" s="17"/>
    </row>
    <row r="24" spans="1:20" x14ac:dyDescent="0.4">
      <c r="A24" s="17">
        <v>19</v>
      </c>
      <c r="B24" s="22" t="s">
        <v>188</v>
      </c>
      <c r="C24" s="17"/>
      <c r="D24" s="23">
        <v>449</v>
      </c>
      <c r="E24" s="19"/>
      <c r="F24" s="22" t="s">
        <v>211</v>
      </c>
      <c r="G24" s="18">
        <f t="shared" si="0"/>
        <v>31</v>
      </c>
      <c r="H24" s="11">
        <f t="shared" si="1"/>
        <v>313</v>
      </c>
      <c r="I24" s="23">
        <v>166</v>
      </c>
      <c r="J24" s="23">
        <v>20</v>
      </c>
      <c r="K24" s="31">
        <f t="shared" si="3"/>
        <v>15</v>
      </c>
      <c r="L24" s="11">
        <v>147</v>
      </c>
      <c r="M24" s="11">
        <v>15</v>
      </c>
      <c r="N24" s="24">
        <f>$N$4-M24+1</f>
        <v>16</v>
      </c>
      <c r="O24" s="17"/>
      <c r="P24" s="17"/>
      <c r="Q24" s="6"/>
      <c r="R24" s="6"/>
      <c r="S24" s="6"/>
      <c r="T24" s="6"/>
    </row>
    <row r="25" spans="1:20" x14ac:dyDescent="0.4">
      <c r="A25" s="17">
        <v>20</v>
      </c>
      <c r="B25" s="40" t="s">
        <v>187</v>
      </c>
      <c r="C25" s="26"/>
      <c r="D25" s="41">
        <v>457</v>
      </c>
      <c r="E25" s="27"/>
      <c r="F25" s="40" t="s">
        <v>218</v>
      </c>
      <c r="G25" s="18">
        <f t="shared" si="0"/>
        <v>28</v>
      </c>
      <c r="H25" s="11">
        <f t="shared" si="1"/>
        <v>367</v>
      </c>
      <c r="I25" s="41">
        <v>156</v>
      </c>
      <c r="J25" s="41">
        <v>19</v>
      </c>
      <c r="K25" s="31">
        <f t="shared" si="3"/>
        <v>16</v>
      </c>
      <c r="L25" s="11">
        <v>211</v>
      </c>
      <c r="M25" s="11">
        <v>19</v>
      </c>
      <c r="N25" s="24">
        <f>$N$4-M25+1</f>
        <v>12</v>
      </c>
      <c r="O25" s="6"/>
      <c r="P25" s="6"/>
      <c r="Q25" s="6"/>
      <c r="R25" s="6"/>
      <c r="S25" s="6"/>
      <c r="T25" s="6"/>
    </row>
    <row r="26" spans="1:20" x14ac:dyDescent="0.4">
      <c r="A26" s="17">
        <v>21</v>
      </c>
      <c r="B26" s="6" t="s">
        <v>195</v>
      </c>
      <c r="C26" s="6"/>
      <c r="D26" s="6">
        <v>298</v>
      </c>
      <c r="E26" s="6"/>
      <c r="F26" s="6" t="s">
        <v>223</v>
      </c>
      <c r="G26" s="18">
        <f t="shared" si="0"/>
        <v>18</v>
      </c>
      <c r="H26" s="11">
        <f t="shared" si="1"/>
        <v>516</v>
      </c>
      <c r="I26" s="6">
        <v>282</v>
      </c>
      <c r="J26" s="23">
        <v>27</v>
      </c>
      <c r="K26" s="31">
        <f t="shared" si="3"/>
        <v>8</v>
      </c>
      <c r="L26" s="6">
        <v>234</v>
      </c>
      <c r="M26" s="6">
        <v>21</v>
      </c>
      <c r="N26" s="24">
        <f>$N$4-M26+1</f>
        <v>10</v>
      </c>
    </row>
    <row r="27" spans="1:20" x14ac:dyDescent="0.4">
      <c r="A27" s="17">
        <v>22</v>
      </c>
      <c r="B27" s="6" t="s">
        <v>189</v>
      </c>
      <c r="C27" s="6"/>
      <c r="D27" s="6">
        <v>495</v>
      </c>
      <c r="E27" s="6"/>
      <c r="F27" s="6" t="s">
        <v>219</v>
      </c>
      <c r="G27" s="18">
        <f t="shared" si="0"/>
        <v>14</v>
      </c>
      <c r="H27" s="11">
        <f t="shared" si="1"/>
        <v>177</v>
      </c>
      <c r="I27" s="6">
        <v>177</v>
      </c>
      <c r="J27" s="23">
        <v>21</v>
      </c>
      <c r="K27" s="31">
        <f t="shared" si="3"/>
        <v>14</v>
      </c>
      <c r="L27" s="6">
        <v>0</v>
      </c>
      <c r="M27" s="6">
        <v>0</v>
      </c>
      <c r="N27" s="24">
        <v>0</v>
      </c>
    </row>
    <row r="28" spans="1:20" x14ac:dyDescent="0.4">
      <c r="A28" s="17">
        <v>23</v>
      </c>
      <c r="B28" s="6" t="s">
        <v>190</v>
      </c>
      <c r="C28" s="6"/>
      <c r="D28" s="6">
        <v>503</v>
      </c>
      <c r="E28" s="6"/>
      <c r="F28" s="6" t="s">
        <v>220</v>
      </c>
      <c r="G28" s="18">
        <f t="shared" si="0"/>
        <v>13</v>
      </c>
      <c r="H28" s="11">
        <f t="shared" si="1"/>
        <v>189</v>
      </c>
      <c r="I28" s="6">
        <v>189</v>
      </c>
      <c r="J28" s="41">
        <v>22</v>
      </c>
      <c r="K28" s="31">
        <f t="shared" si="3"/>
        <v>13</v>
      </c>
      <c r="L28" s="6">
        <v>0</v>
      </c>
      <c r="M28" s="6">
        <v>0</v>
      </c>
      <c r="N28" s="24">
        <v>0</v>
      </c>
    </row>
    <row r="29" spans="1:20" x14ac:dyDescent="0.4">
      <c r="A29" s="17">
        <v>24</v>
      </c>
      <c r="B29" s="6" t="s">
        <v>196</v>
      </c>
      <c r="C29" s="6"/>
      <c r="D29" s="6">
        <v>355</v>
      </c>
      <c r="E29" s="6"/>
      <c r="F29" s="6" t="s">
        <v>216</v>
      </c>
      <c r="G29" s="18">
        <f t="shared" si="0"/>
        <v>13</v>
      </c>
      <c r="H29" s="11">
        <f t="shared" si="1"/>
        <v>545</v>
      </c>
      <c r="I29" s="6">
        <v>284</v>
      </c>
      <c r="J29" s="23">
        <v>28</v>
      </c>
      <c r="K29" s="31">
        <f t="shared" si="3"/>
        <v>7</v>
      </c>
      <c r="L29" s="6">
        <v>261</v>
      </c>
      <c r="M29" s="6">
        <v>25</v>
      </c>
      <c r="N29" s="24">
        <f>$N$4-M29+1</f>
        <v>6</v>
      </c>
    </row>
    <row r="30" spans="1:20" x14ac:dyDescent="0.4">
      <c r="A30" s="17">
        <v>25</v>
      </c>
      <c r="B30" s="6" t="s">
        <v>191</v>
      </c>
      <c r="C30" s="6"/>
      <c r="D30" s="6">
        <v>353</v>
      </c>
      <c r="E30" s="6"/>
      <c r="F30" s="6" t="s">
        <v>211</v>
      </c>
      <c r="G30" s="18">
        <f t="shared" si="0"/>
        <v>12</v>
      </c>
      <c r="H30" s="11">
        <f t="shared" si="1"/>
        <v>202</v>
      </c>
      <c r="I30" s="6">
        <v>202</v>
      </c>
      <c r="J30" s="23">
        <v>23</v>
      </c>
      <c r="K30" s="31">
        <f t="shared" si="3"/>
        <v>12</v>
      </c>
      <c r="L30" s="6">
        <v>0</v>
      </c>
      <c r="M30" s="6">
        <v>0</v>
      </c>
      <c r="N30" s="24">
        <v>0</v>
      </c>
    </row>
    <row r="31" spans="1:20" x14ac:dyDescent="0.4">
      <c r="A31" s="17">
        <v>26</v>
      </c>
      <c r="B31" s="6" t="s">
        <v>429</v>
      </c>
      <c r="C31" s="6"/>
      <c r="D31" s="6">
        <v>354</v>
      </c>
      <c r="E31" s="6"/>
      <c r="F31" s="6" t="s">
        <v>430</v>
      </c>
      <c r="G31" s="18">
        <f t="shared" si="0"/>
        <v>11</v>
      </c>
      <c r="H31" s="6">
        <v>0</v>
      </c>
      <c r="I31" s="6">
        <v>0</v>
      </c>
      <c r="J31" s="73">
        <v>0</v>
      </c>
      <c r="K31" s="6">
        <v>0</v>
      </c>
      <c r="L31" s="6">
        <v>231</v>
      </c>
      <c r="M31" s="6">
        <v>20</v>
      </c>
      <c r="N31" s="24">
        <f>$N$4-M31+1</f>
        <v>11</v>
      </c>
    </row>
    <row r="32" spans="1:20" x14ac:dyDescent="0.4">
      <c r="A32" s="17">
        <v>27</v>
      </c>
      <c r="B32" s="6" t="s">
        <v>192</v>
      </c>
      <c r="C32" s="6"/>
      <c r="D32" s="6">
        <v>494</v>
      </c>
      <c r="E32" s="6"/>
      <c r="F32" s="6" t="s">
        <v>221</v>
      </c>
      <c r="G32" s="18">
        <f t="shared" si="0"/>
        <v>11</v>
      </c>
      <c r="H32" s="11">
        <f>I32+L32+O32+R32</f>
        <v>224</v>
      </c>
      <c r="I32" s="6">
        <v>224</v>
      </c>
      <c r="J32" s="23">
        <v>24</v>
      </c>
      <c r="K32" s="31">
        <f>$K$4-J32+1</f>
        <v>11</v>
      </c>
      <c r="L32" s="6">
        <v>0</v>
      </c>
      <c r="M32" s="6">
        <v>0</v>
      </c>
      <c r="N32" s="24">
        <v>0</v>
      </c>
    </row>
    <row r="33" spans="1:14" x14ac:dyDescent="0.4">
      <c r="A33" s="17">
        <v>28</v>
      </c>
      <c r="B33" s="6" t="s">
        <v>193</v>
      </c>
      <c r="C33" s="6"/>
      <c r="D33" s="6">
        <v>500</v>
      </c>
      <c r="E33" s="6"/>
      <c r="F33" s="6" t="s">
        <v>222</v>
      </c>
      <c r="G33" s="18">
        <f t="shared" si="0"/>
        <v>10</v>
      </c>
      <c r="H33" s="11">
        <f>I33+L33+O33+R33</f>
        <v>243</v>
      </c>
      <c r="I33" s="6">
        <v>243</v>
      </c>
      <c r="J33" s="23">
        <v>25</v>
      </c>
      <c r="K33" s="31">
        <f>$K$4-J33+1</f>
        <v>10</v>
      </c>
      <c r="L33" s="6">
        <v>0</v>
      </c>
      <c r="M33" s="6">
        <v>0</v>
      </c>
      <c r="N33" s="24">
        <v>0</v>
      </c>
    </row>
    <row r="34" spans="1:14" x14ac:dyDescent="0.4">
      <c r="A34" s="17">
        <v>29</v>
      </c>
      <c r="B34" s="6" t="s">
        <v>431</v>
      </c>
      <c r="C34" s="6"/>
      <c r="D34" s="6">
        <v>499</v>
      </c>
      <c r="E34" s="6"/>
      <c r="F34" s="6" t="s">
        <v>432</v>
      </c>
      <c r="G34" s="18">
        <f t="shared" si="0"/>
        <v>9</v>
      </c>
      <c r="H34" s="6">
        <v>0</v>
      </c>
      <c r="I34" s="6">
        <v>0</v>
      </c>
      <c r="J34" s="73">
        <v>0</v>
      </c>
      <c r="K34" s="6">
        <v>0</v>
      </c>
      <c r="L34" s="6">
        <v>243</v>
      </c>
      <c r="M34" s="6">
        <v>22</v>
      </c>
      <c r="N34" s="24">
        <f>$N$4-M34+1</f>
        <v>9</v>
      </c>
    </row>
    <row r="35" spans="1:14" x14ac:dyDescent="0.4">
      <c r="A35" s="17">
        <v>30</v>
      </c>
      <c r="B35" s="6" t="s">
        <v>194</v>
      </c>
      <c r="C35" s="6"/>
      <c r="D35" s="6">
        <v>439</v>
      </c>
      <c r="E35" s="6"/>
      <c r="F35" s="6" t="s">
        <v>218</v>
      </c>
      <c r="G35" s="18">
        <f t="shared" si="0"/>
        <v>9</v>
      </c>
      <c r="H35" s="11">
        <f>I35+L35+O35+R35</f>
        <v>252</v>
      </c>
      <c r="I35" s="6">
        <v>252</v>
      </c>
      <c r="J35" s="23">
        <v>26</v>
      </c>
      <c r="K35" s="31">
        <f>$K$4-J35+1</f>
        <v>9</v>
      </c>
      <c r="L35" s="6">
        <v>0</v>
      </c>
      <c r="M35" s="6">
        <v>0</v>
      </c>
      <c r="N35" s="24">
        <v>0</v>
      </c>
    </row>
    <row r="36" spans="1:14" x14ac:dyDescent="0.4">
      <c r="A36" s="17">
        <v>31</v>
      </c>
      <c r="B36" s="6" t="s">
        <v>197</v>
      </c>
      <c r="C36" s="6"/>
      <c r="D36" s="6">
        <v>497</v>
      </c>
      <c r="E36" s="6"/>
      <c r="F36" s="6" t="s">
        <v>222</v>
      </c>
      <c r="G36" s="18">
        <f t="shared" si="0"/>
        <v>9</v>
      </c>
      <c r="H36" s="11">
        <f>I36+L36+O36+R36</f>
        <v>577</v>
      </c>
      <c r="I36" s="6">
        <v>286</v>
      </c>
      <c r="J36" s="23">
        <v>29</v>
      </c>
      <c r="K36" s="31">
        <f>$K$4-J36+1</f>
        <v>6</v>
      </c>
      <c r="L36" s="6">
        <v>291</v>
      </c>
      <c r="M36" s="6">
        <v>28</v>
      </c>
      <c r="N36" s="24">
        <f t="shared" ref="N36:N41" si="4">$N$4-M36+1</f>
        <v>3</v>
      </c>
    </row>
    <row r="37" spans="1:14" x14ac:dyDescent="0.4">
      <c r="A37" s="17">
        <v>32</v>
      </c>
      <c r="B37" s="6" t="s">
        <v>433</v>
      </c>
      <c r="C37" s="6"/>
      <c r="D37" s="6">
        <v>465</v>
      </c>
      <c r="E37" s="6"/>
      <c r="F37" s="6" t="s">
        <v>434</v>
      </c>
      <c r="G37" s="18">
        <f t="shared" si="0"/>
        <v>8</v>
      </c>
      <c r="H37" s="6">
        <v>0</v>
      </c>
      <c r="I37" s="6">
        <v>0</v>
      </c>
      <c r="J37" s="73">
        <v>0</v>
      </c>
      <c r="K37" s="6">
        <v>0</v>
      </c>
      <c r="L37" s="6">
        <v>249</v>
      </c>
      <c r="M37" s="6">
        <v>23</v>
      </c>
      <c r="N37" s="24">
        <f t="shared" si="4"/>
        <v>8</v>
      </c>
    </row>
    <row r="38" spans="1:14" x14ac:dyDescent="0.4">
      <c r="A38" s="17">
        <v>33</v>
      </c>
      <c r="B38" s="6" t="s">
        <v>427</v>
      </c>
      <c r="C38" s="6"/>
      <c r="D38" s="6">
        <v>474</v>
      </c>
      <c r="E38" s="6"/>
      <c r="F38" s="6" t="s">
        <v>428</v>
      </c>
      <c r="G38" s="18">
        <f t="shared" si="0"/>
        <v>7</v>
      </c>
      <c r="H38" s="11">
        <f>I38+L38+O38+R38</f>
        <v>252</v>
      </c>
      <c r="I38" s="6">
        <v>0</v>
      </c>
      <c r="J38" s="74">
        <v>0</v>
      </c>
      <c r="K38" s="31">
        <v>0</v>
      </c>
      <c r="L38" s="6">
        <v>252</v>
      </c>
      <c r="M38" s="6">
        <v>24</v>
      </c>
      <c r="N38" s="24">
        <f t="shared" si="4"/>
        <v>7</v>
      </c>
    </row>
    <row r="39" spans="1:14" x14ac:dyDescent="0.4">
      <c r="A39" s="17">
        <v>34</v>
      </c>
      <c r="B39" s="52" t="s">
        <v>201</v>
      </c>
      <c r="C39" s="52"/>
      <c r="D39" s="52">
        <v>352</v>
      </c>
      <c r="E39" s="52"/>
      <c r="F39" s="52" t="s">
        <v>227</v>
      </c>
      <c r="G39" s="28">
        <f t="shared" si="0"/>
        <v>7</v>
      </c>
      <c r="H39" s="29">
        <f>I39+L39+O39+R39</f>
        <v>562</v>
      </c>
      <c r="I39" s="52">
        <v>300</v>
      </c>
      <c r="J39" s="41">
        <v>33</v>
      </c>
      <c r="K39" s="43">
        <f>$K$4-J39+1</f>
        <v>2</v>
      </c>
      <c r="L39" s="52">
        <v>262</v>
      </c>
      <c r="M39" s="52">
        <v>26</v>
      </c>
      <c r="N39" s="53">
        <f t="shared" si="4"/>
        <v>5</v>
      </c>
    </row>
    <row r="40" spans="1:14" x14ac:dyDescent="0.4">
      <c r="A40" s="17">
        <v>35</v>
      </c>
      <c r="B40" s="6" t="s">
        <v>200</v>
      </c>
      <c r="C40" s="6"/>
      <c r="D40" s="6">
        <v>200</v>
      </c>
      <c r="E40" s="6"/>
      <c r="F40" s="6" t="s">
        <v>226</v>
      </c>
      <c r="G40" s="18">
        <f t="shared" si="0"/>
        <v>7</v>
      </c>
      <c r="H40" s="11">
        <f>I40+L40+O40+R40</f>
        <v>580</v>
      </c>
      <c r="I40" s="6">
        <v>299</v>
      </c>
      <c r="J40" s="59">
        <v>32</v>
      </c>
      <c r="K40" s="31">
        <f>$K$4-J40+1</f>
        <v>3</v>
      </c>
      <c r="L40" s="6">
        <v>281</v>
      </c>
      <c r="M40" s="6">
        <v>27</v>
      </c>
      <c r="N40" s="24">
        <f t="shared" si="4"/>
        <v>4</v>
      </c>
    </row>
    <row r="41" spans="1:14" x14ac:dyDescent="0.4">
      <c r="A41" s="17">
        <v>36</v>
      </c>
      <c r="B41" s="6" t="s">
        <v>199</v>
      </c>
      <c r="C41" s="6"/>
      <c r="D41" s="6">
        <v>301</v>
      </c>
      <c r="E41" s="6"/>
      <c r="F41" s="6" t="s">
        <v>254</v>
      </c>
      <c r="G41" s="18">
        <f t="shared" si="0"/>
        <v>6</v>
      </c>
      <c r="H41" s="11">
        <f>I41+L41+O41+R41</f>
        <v>600</v>
      </c>
      <c r="I41" s="6">
        <v>292</v>
      </c>
      <c r="J41" s="59">
        <v>31</v>
      </c>
      <c r="K41" s="31">
        <f>$K$4-J41+1</f>
        <v>4</v>
      </c>
      <c r="L41" s="6">
        <v>308</v>
      </c>
      <c r="M41" s="6">
        <v>29</v>
      </c>
      <c r="N41" s="24">
        <f t="shared" si="4"/>
        <v>2</v>
      </c>
    </row>
    <row r="42" spans="1:14" x14ac:dyDescent="0.4">
      <c r="A42" s="17">
        <v>37</v>
      </c>
      <c r="B42" s="6" t="s">
        <v>198</v>
      </c>
      <c r="C42" s="6"/>
      <c r="D42" s="6">
        <v>395</v>
      </c>
      <c r="E42" s="6"/>
      <c r="F42" s="6" t="s">
        <v>224</v>
      </c>
      <c r="G42" s="18">
        <f t="shared" si="0"/>
        <v>5</v>
      </c>
      <c r="H42" s="11">
        <f>I42+L42+O42+R42</f>
        <v>289</v>
      </c>
      <c r="I42" s="6">
        <v>289</v>
      </c>
      <c r="J42" s="59">
        <v>30</v>
      </c>
      <c r="K42" s="31">
        <f>$K$4-J42+1</f>
        <v>5</v>
      </c>
      <c r="L42" s="6">
        <v>0</v>
      </c>
      <c r="M42" s="6">
        <v>0</v>
      </c>
      <c r="N42" s="24">
        <v>0</v>
      </c>
    </row>
    <row r="43" spans="1:14" x14ac:dyDescent="0.4">
      <c r="A43" s="17">
        <v>38</v>
      </c>
      <c r="B43" s="6" t="s">
        <v>435</v>
      </c>
      <c r="C43" s="6"/>
      <c r="D43" s="6">
        <v>519</v>
      </c>
      <c r="E43" s="6"/>
      <c r="F43" s="6" t="s">
        <v>436</v>
      </c>
      <c r="G43" s="18">
        <f t="shared" si="0"/>
        <v>1</v>
      </c>
      <c r="H43" s="6">
        <v>0</v>
      </c>
      <c r="I43" s="6">
        <v>0</v>
      </c>
      <c r="J43" s="30">
        <v>0</v>
      </c>
      <c r="K43" s="6">
        <v>0</v>
      </c>
      <c r="L43" s="6">
        <v>339</v>
      </c>
      <c r="M43" s="6">
        <v>30</v>
      </c>
      <c r="N43" s="24">
        <f>$N$4-M43+1</f>
        <v>1</v>
      </c>
    </row>
    <row r="44" spans="1:14" x14ac:dyDescent="0.4">
      <c r="A44" s="17">
        <v>39</v>
      </c>
      <c r="B44" s="6" t="s">
        <v>202</v>
      </c>
      <c r="C44" s="6"/>
      <c r="D44" s="6">
        <v>300</v>
      </c>
      <c r="E44" s="6"/>
      <c r="F44" s="6" t="s">
        <v>228</v>
      </c>
      <c r="G44" s="18">
        <f t="shared" si="0"/>
        <v>1</v>
      </c>
      <c r="H44" s="11">
        <f>I44+L44+O44+R44</f>
        <v>327</v>
      </c>
      <c r="I44" s="6">
        <v>327</v>
      </c>
      <c r="J44" s="59">
        <v>34</v>
      </c>
      <c r="K44" s="31">
        <f>$K$4-J44+1</f>
        <v>1</v>
      </c>
      <c r="L44" s="6">
        <v>0</v>
      </c>
      <c r="M44" s="6">
        <v>0</v>
      </c>
      <c r="N44" s="24">
        <v>0</v>
      </c>
    </row>
  </sheetData>
  <sortState xmlns:xlrd2="http://schemas.microsoft.com/office/spreadsheetml/2017/richdata2" ref="B6:N44">
    <sortCondition descending="1" ref="G6:G44"/>
    <sortCondition ref="H6:H44"/>
  </sortState>
  <mergeCells count="16">
    <mergeCell ref="R3:T3"/>
    <mergeCell ref="R4:S4"/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75F2-7867-4FA6-BEA0-94D5028F3565}">
  <sheetPr>
    <pageSetUpPr fitToPage="1"/>
  </sheetPr>
  <dimension ref="A1:T28"/>
  <sheetViews>
    <sheetView zoomScale="70" zoomScaleNormal="70" zoomScaleSheetLayoutView="85" workbookViewId="0">
      <pane ySplit="5" topLeftCell="A6" activePane="bottomLeft" state="frozen"/>
      <selection pane="bottomLeft" activeCell="W21" sqref="W2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2.5" style="2" hidden="1" customWidth="1"/>
    <col min="6" max="6" width="20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64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20</v>
      </c>
      <c r="L4" s="102" t="s">
        <v>6</v>
      </c>
      <c r="M4" s="103"/>
      <c r="N4" s="5">
        <v>19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229</v>
      </c>
      <c r="C6" s="17"/>
      <c r="D6" s="23">
        <v>488</v>
      </c>
      <c r="E6" s="19"/>
      <c r="F6" s="22" t="s">
        <v>249</v>
      </c>
      <c r="G6" s="18">
        <f t="shared" ref="G6:G28" si="0">K6+N6+Q6+T6</f>
        <v>38</v>
      </c>
      <c r="H6" s="11">
        <f t="shared" ref="H6:H28" si="1">I6+L6+O6+R6</f>
        <v>39</v>
      </c>
      <c r="I6" s="23">
        <v>15</v>
      </c>
      <c r="J6" s="23">
        <v>1</v>
      </c>
      <c r="K6" s="31">
        <f>K4-J6+1</f>
        <v>20</v>
      </c>
      <c r="L6" s="11">
        <v>24</v>
      </c>
      <c r="M6" s="11">
        <v>2</v>
      </c>
      <c r="N6" s="24">
        <f t="shared" ref="N6:N19" si="2">$N$4-M6+1</f>
        <v>18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230</v>
      </c>
      <c r="C7" s="17"/>
      <c r="D7" s="23">
        <v>452</v>
      </c>
      <c r="E7" s="19"/>
      <c r="F7" s="22" t="s">
        <v>250</v>
      </c>
      <c r="G7" s="18">
        <f t="shared" si="0"/>
        <v>35</v>
      </c>
      <c r="H7" s="11">
        <f t="shared" si="1"/>
        <v>66</v>
      </c>
      <c r="I7" s="23">
        <v>23</v>
      </c>
      <c r="J7" s="23">
        <v>2</v>
      </c>
      <c r="K7" s="31">
        <f t="shared" ref="K7:K14" si="3">$K$4-J7+1</f>
        <v>19</v>
      </c>
      <c r="L7" s="11">
        <v>43</v>
      </c>
      <c r="M7" s="11">
        <v>4</v>
      </c>
      <c r="N7" s="24">
        <f t="shared" si="2"/>
        <v>16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232</v>
      </c>
      <c r="C8" s="17"/>
      <c r="D8" s="23">
        <v>486</v>
      </c>
      <c r="E8" s="19"/>
      <c r="F8" s="22" t="s">
        <v>204</v>
      </c>
      <c r="G8" s="18">
        <f t="shared" si="0"/>
        <v>34</v>
      </c>
      <c r="H8" s="11">
        <f t="shared" si="1"/>
        <v>87</v>
      </c>
      <c r="I8" s="23">
        <v>51</v>
      </c>
      <c r="J8" s="23">
        <v>4</v>
      </c>
      <c r="K8" s="31">
        <f t="shared" si="3"/>
        <v>17</v>
      </c>
      <c r="L8" s="11">
        <v>36</v>
      </c>
      <c r="M8" s="11">
        <v>3</v>
      </c>
      <c r="N8" s="24">
        <f t="shared" si="2"/>
        <v>17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231</v>
      </c>
      <c r="C9" s="17"/>
      <c r="D9" s="23">
        <v>468</v>
      </c>
      <c r="E9" s="19"/>
      <c r="F9" s="22" t="s">
        <v>217</v>
      </c>
      <c r="G9" s="18">
        <f t="shared" si="0"/>
        <v>33</v>
      </c>
      <c r="H9" s="11">
        <f t="shared" si="1"/>
        <v>81</v>
      </c>
      <c r="I9" s="23">
        <v>31</v>
      </c>
      <c r="J9" s="23">
        <v>3</v>
      </c>
      <c r="K9" s="31">
        <f t="shared" si="3"/>
        <v>18</v>
      </c>
      <c r="L9" s="11">
        <v>50</v>
      </c>
      <c r="M9" s="11">
        <v>5</v>
      </c>
      <c r="N9" s="24">
        <f t="shared" si="2"/>
        <v>15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235</v>
      </c>
      <c r="C10" s="17"/>
      <c r="D10" s="23">
        <v>420</v>
      </c>
      <c r="E10" s="19"/>
      <c r="F10" s="22" t="s">
        <v>204</v>
      </c>
      <c r="G10" s="18">
        <f t="shared" si="0"/>
        <v>28</v>
      </c>
      <c r="H10" s="11">
        <f t="shared" si="1"/>
        <v>167</v>
      </c>
      <c r="I10" s="23">
        <v>88</v>
      </c>
      <c r="J10" s="23">
        <v>7</v>
      </c>
      <c r="K10" s="31">
        <f t="shared" si="3"/>
        <v>14</v>
      </c>
      <c r="L10" s="11">
        <v>79</v>
      </c>
      <c r="M10" s="11">
        <v>6</v>
      </c>
      <c r="N10" s="24">
        <f t="shared" si="2"/>
        <v>14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233</v>
      </c>
      <c r="C11" s="17"/>
      <c r="D11" s="23">
        <v>505</v>
      </c>
      <c r="E11" s="19"/>
      <c r="F11" s="22" t="s">
        <v>251</v>
      </c>
      <c r="G11" s="18">
        <f t="shared" si="0"/>
        <v>28</v>
      </c>
      <c r="H11" s="11">
        <f t="shared" si="1"/>
        <v>197</v>
      </c>
      <c r="I11" s="23">
        <v>70</v>
      </c>
      <c r="J11" s="23">
        <v>5</v>
      </c>
      <c r="K11" s="31">
        <f t="shared" si="3"/>
        <v>16</v>
      </c>
      <c r="L11" s="11">
        <v>127</v>
      </c>
      <c r="M11" s="11">
        <v>8</v>
      </c>
      <c r="N11" s="24">
        <f t="shared" si="2"/>
        <v>12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234</v>
      </c>
      <c r="C12" s="17"/>
      <c r="D12" s="23">
        <v>463</v>
      </c>
      <c r="E12" s="19"/>
      <c r="F12" s="22" t="s">
        <v>207</v>
      </c>
      <c r="G12" s="18">
        <f t="shared" si="0"/>
        <v>28</v>
      </c>
      <c r="H12" s="11">
        <f t="shared" si="1"/>
        <v>210</v>
      </c>
      <c r="I12" s="23">
        <v>85</v>
      </c>
      <c r="J12" s="23">
        <v>6</v>
      </c>
      <c r="K12" s="31">
        <f t="shared" si="3"/>
        <v>15</v>
      </c>
      <c r="L12" s="11">
        <v>125</v>
      </c>
      <c r="M12" s="11">
        <v>7</v>
      </c>
      <c r="N12" s="24">
        <f t="shared" si="2"/>
        <v>13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236</v>
      </c>
      <c r="C13" s="17"/>
      <c r="D13" s="23">
        <v>508</v>
      </c>
      <c r="E13" s="19"/>
      <c r="F13" s="22" t="s">
        <v>217</v>
      </c>
      <c r="G13" s="18">
        <f t="shared" si="0"/>
        <v>23</v>
      </c>
      <c r="H13" s="11">
        <f t="shared" si="1"/>
        <v>253</v>
      </c>
      <c r="I13" s="23">
        <v>103</v>
      </c>
      <c r="J13" s="23">
        <v>8</v>
      </c>
      <c r="K13" s="31">
        <f t="shared" si="3"/>
        <v>13</v>
      </c>
      <c r="L13" s="11">
        <v>150</v>
      </c>
      <c r="M13" s="11">
        <v>10</v>
      </c>
      <c r="N13" s="24">
        <f t="shared" si="2"/>
        <v>10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237</v>
      </c>
      <c r="C14" s="17"/>
      <c r="D14" s="23">
        <v>462</v>
      </c>
      <c r="E14" s="19"/>
      <c r="F14" s="22" t="s">
        <v>207</v>
      </c>
      <c r="G14" s="18">
        <f t="shared" si="0"/>
        <v>23</v>
      </c>
      <c r="H14" s="11">
        <f t="shared" si="1"/>
        <v>271</v>
      </c>
      <c r="I14" s="23">
        <v>128</v>
      </c>
      <c r="J14" s="23">
        <v>9</v>
      </c>
      <c r="K14" s="31">
        <f t="shared" si="3"/>
        <v>12</v>
      </c>
      <c r="L14" s="11">
        <v>143</v>
      </c>
      <c r="M14" s="11">
        <v>9</v>
      </c>
      <c r="N14" s="24">
        <f t="shared" si="2"/>
        <v>11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75" t="s">
        <v>437</v>
      </c>
      <c r="C15" s="6"/>
      <c r="D15" s="75">
        <v>522</v>
      </c>
      <c r="E15" s="6"/>
      <c r="F15" s="75" t="s">
        <v>438</v>
      </c>
      <c r="G15" s="18">
        <f t="shared" si="0"/>
        <v>19</v>
      </c>
      <c r="H15" s="11">
        <f t="shared" si="1"/>
        <v>19</v>
      </c>
      <c r="I15" s="75">
        <v>0</v>
      </c>
      <c r="J15" s="74">
        <v>0</v>
      </c>
      <c r="K15" s="6">
        <v>0</v>
      </c>
      <c r="L15" s="6">
        <v>19</v>
      </c>
      <c r="M15" s="6">
        <v>1</v>
      </c>
      <c r="N15" s="24">
        <f t="shared" si="2"/>
        <v>19</v>
      </c>
      <c r="O15" s="6"/>
      <c r="P15" s="6"/>
      <c r="Q15" s="6"/>
      <c r="R15" s="6"/>
      <c r="S15" s="6"/>
      <c r="T15" s="6"/>
    </row>
    <row r="16" spans="1:20" x14ac:dyDescent="0.4">
      <c r="A16" s="17">
        <v>11</v>
      </c>
      <c r="B16" s="22" t="s">
        <v>239</v>
      </c>
      <c r="C16" s="17"/>
      <c r="D16" s="23">
        <v>493</v>
      </c>
      <c r="E16" s="19"/>
      <c r="F16" s="22" t="s">
        <v>253</v>
      </c>
      <c r="G16" s="18">
        <f t="shared" si="0"/>
        <v>19</v>
      </c>
      <c r="H16" s="11">
        <f t="shared" si="1"/>
        <v>337</v>
      </c>
      <c r="I16" s="23">
        <v>157</v>
      </c>
      <c r="J16" s="23">
        <v>11</v>
      </c>
      <c r="K16" s="31">
        <f t="shared" ref="K16:K23" si="4">$K$4-J16+1</f>
        <v>10</v>
      </c>
      <c r="L16" s="11">
        <v>180</v>
      </c>
      <c r="M16" s="11">
        <v>11</v>
      </c>
      <c r="N16" s="24">
        <f t="shared" si="2"/>
        <v>9</v>
      </c>
      <c r="O16" s="17"/>
      <c r="P16" s="17"/>
      <c r="Q16" s="6"/>
      <c r="R16" s="17"/>
      <c r="S16" s="17"/>
      <c r="T16" s="17"/>
    </row>
    <row r="17" spans="1:20" x14ac:dyDescent="0.4">
      <c r="A17" s="17">
        <v>12</v>
      </c>
      <c r="B17" s="22" t="s">
        <v>240</v>
      </c>
      <c r="C17" s="17"/>
      <c r="D17" s="23">
        <v>331</v>
      </c>
      <c r="E17" s="19"/>
      <c r="F17" s="22" t="s">
        <v>225</v>
      </c>
      <c r="G17" s="18">
        <f t="shared" si="0"/>
        <v>16</v>
      </c>
      <c r="H17" s="11">
        <f t="shared" si="1"/>
        <v>387</v>
      </c>
      <c r="I17" s="23">
        <v>174</v>
      </c>
      <c r="J17" s="23">
        <v>12</v>
      </c>
      <c r="K17" s="31">
        <f t="shared" si="4"/>
        <v>9</v>
      </c>
      <c r="L17" s="11">
        <v>213</v>
      </c>
      <c r="M17" s="11">
        <v>13</v>
      </c>
      <c r="N17" s="24">
        <f t="shared" si="2"/>
        <v>7</v>
      </c>
      <c r="O17" s="17"/>
      <c r="P17" s="17"/>
      <c r="Q17" s="6"/>
      <c r="R17" s="6"/>
      <c r="S17" s="6"/>
      <c r="T17" s="6"/>
    </row>
    <row r="18" spans="1:20" x14ac:dyDescent="0.4">
      <c r="A18" s="17">
        <v>13</v>
      </c>
      <c r="B18" s="22" t="s">
        <v>242</v>
      </c>
      <c r="C18" s="17"/>
      <c r="D18" s="23">
        <v>504</v>
      </c>
      <c r="E18" s="19"/>
      <c r="F18" s="22" t="s">
        <v>255</v>
      </c>
      <c r="G18" s="18">
        <f t="shared" si="0"/>
        <v>15</v>
      </c>
      <c r="H18" s="11">
        <f t="shared" si="1"/>
        <v>429</v>
      </c>
      <c r="I18" s="23">
        <v>219</v>
      </c>
      <c r="J18" s="23">
        <v>14</v>
      </c>
      <c r="K18" s="31">
        <f t="shared" si="4"/>
        <v>7</v>
      </c>
      <c r="L18" s="11">
        <v>210</v>
      </c>
      <c r="M18" s="11">
        <v>12</v>
      </c>
      <c r="N18" s="24">
        <f t="shared" si="2"/>
        <v>8</v>
      </c>
      <c r="O18" s="17"/>
      <c r="P18" s="17"/>
      <c r="Q18" s="17"/>
      <c r="R18" s="17"/>
      <c r="S18" s="17"/>
      <c r="T18" s="17"/>
    </row>
    <row r="19" spans="1:20" x14ac:dyDescent="0.4">
      <c r="A19" s="17">
        <v>14</v>
      </c>
      <c r="B19" s="22" t="s">
        <v>243</v>
      </c>
      <c r="C19" s="17"/>
      <c r="D19" s="23">
        <v>429</v>
      </c>
      <c r="E19" s="19"/>
      <c r="F19" s="22" t="s">
        <v>256</v>
      </c>
      <c r="G19" s="18">
        <f t="shared" si="0"/>
        <v>12</v>
      </c>
      <c r="H19" s="11">
        <f t="shared" si="1"/>
        <v>460</v>
      </c>
      <c r="I19" s="23">
        <v>227</v>
      </c>
      <c r="J19" s="23">
        <v>15</v>
      </c>
      <c r="K19" s="31">
        <f t="shared" si="4"/>
        <v>6</v>
      </c>
      <c r="L19" s="11">
        <v>233</v>
      </c>
      <c r="M19" s="11">
        <v>14</v>
      </c>
      <c r="N19" s="24">
        <f t="shared" si="2"/>
        <v>6</v>
      </c>
      <c r="O19" s="17"/>
      <c r="P19" s="17"/>
      <c r="Q19" s="17"/>
      <c r="R19" s="17"/>
      <c r="S19" s="17"/>
      <c r="T19" s="17"/>
    </row>
    <row r="20" spans="1:20" x14ac:dyDescent="0.4">
      <c r="A20" s="17">
        <v>15</v>
      </c>
      <c r="B20" s="22" t="s">
        <v>238</v>
      </c>
      <c r="C20" s="17"/>
      <c r="D20" s="23">
        <v>506</v>
      </c>
      <c r="E20" s="19"/>
      <c r="F20" s="22" t="s">
        <v>252</v>
      </c>
      <c r="G20" s="18">
        <f t="shared" si="0"/>
        <v>11</v>
      </c>
      <c r="H20" s="11">
        <f t="shared" si="1"/>
        <v>154</v>
      </c>
      <c r="I20" s="23">
        <v>154</v>
      </c>
      <c r="J20" s="23">
        <v>10</v>
      </c>
      <c r="K20" s="31">
        <f t="shared" si="4"/>
        <v>11</v>
      </c>
      <c r="L20" s="11">
        <v>0</v>
      </c>
      <c r="M20" s="11">
        <v>0</v>
      </c>
      <c r="N20" s="24">
        <v>0</v>
      </c>
      <c r="O20" s="6"/>
      <c r="P20" s="6"/>
      <c r="Q20" s="6"/>
      <c r="R20" s="17"/>
      <c r="S20" s="17"/>
      <c r="T20" s="17"/>
    </row>
    <row r="21" spans="1:20" x14ac:dyDescent="0.4">
      <c r="A21" s="17">
        <v>16</v>
      </c>
      <c r="B21" s="22" t="s">
        <v>245</v>
      </c>
      <c r="C21" s="17"/>
      <c r="D21" s="23">
        <v>464</v>
      </c>
      <c r="E21" s="19"/>
      <c r="F21" s="22" t="s">
        <v>257</v>
      </c>
      <c r="G21" s="18">
        <f t="shared" si="0"/>
        <v>9</v>
      </c>
      <c r="H21" s="11">
        <f t="shared" si="1"/>
        <v>528</v>
      </c>
      <c r="I21" s="23">
        <v>291</v>
      </c>
      <c r="J21" s="23">
        <v>17</v>
      </c>
      <c r="K21" s="31">
        <f t="shared" si="4"/>
        <v>4</v>
      </c>
      <c r="L21" s="11">
        <v>237</v>
      </c>
      <c r="M21" s="11">
        <v>15</v>
      </c>
      <c r="N21" s="24">
        <f>$N$4-M21+1</f>
        <v>5</v>
      </c>
      <c r="O21" s="17"/>
      <c r="P21" s="17"/>
      <c r="Q21" s="17"/>
      <c r="R21" s="17"/>
      <c r="S21" s="17"/>
      <c r="T21" s="17"/>
    </row>
    <row r="22" spans="1:20" x14ac:dyDescent="0.4">
      <c r="A22" s="17">
        <v>17</v>
      </c>
      <c r="B22" s="22" t="s">
        <v>241</v>
      </c>
      <c r="C22" s="17"/>
      <c r="D22" s="23">
        <v>498</v>
      </c>
      <c r="E22" s="19"/>
      <c r="F22" s="22" t="s">
        <v>212</v>
      </c>
      <c r="G22" s="18">
        <f t="shared" si="0"/>
        <v>8</v>
      </c>
      <c r="H22" s="11">
        <f t="shared" si="1"/>
        <v>200</v>
      </c>
      <c r="I22" s="23">
        <v>200</v>
      </c>
      <c r="J22" s="23">
        <v>13</v>
      </c>
      <c r="K22" s="31">
        <f t="shared" si="4"/>
        <v>8</v>
      </c>
      <c r="L22" s="11">
        <v>0</v>
      </c>
      <c r="M22" s="11">
        <v>0</v>
      </c>
      <c r="N22" s="24">
        <v>0</v>
      </c>
      <c r="O22" s="6"/>
      <c r="P22" s="6"/>
      <c r="Q22" s="17"/>
      <c r="R22" s="6"/>
      <c r="S22" s="6"/>
      <c r="T22" s="6"/>
    </row>
    <row r="23" spans="1:20" x14ac:dyDescent="0.4">
      <c r="A23" s="17">
        <v>18</v>
      </c>
      <c r="B23" s="22" t="s">
        <v>244</v>
      </c>
      <c r="C23" s="17"/>
      <c r="D23" s="23">
        <v>496</v>
      </c>
      <c r="E23" s="19"/>
      <c r="F23" s="22" t="s">
        <v>253</v>
      </c>
      <c r="G23" s="18">
        <f t="shared" si="0"/>
        <v>5</v>
      </c>
      <c r="H23" s="11">
        <f t="shared" si="1"/>
        <v>287</v>
      </c>
      <c r="I23" s="23">
        <v>287</v>
      </c>
      <c r="J23" s="23">
        <v>16</v>
      </c>
      <c r="K23" s="31">
        <f t="shared" si="4"/>
        <v>5</v>
      </c>
      <c r="L23" s="11">
        <v>0</v>
      </c>
      <c r="M23" s="11">
        <v>0</v>
      </c>
      <c r="N23" s="24">
        <v>0</v>
      </c>
      <c r="O23" s="6"/>
      <c r="P23" s="6"/>
      <c r="Q23" s="17"/>
      <c r="R23" s="17"/>
      <c r="S23" s="17"/>
      <c r="T23" s="17"/>
    </row>
    <row r="24" spans="1:20" x14ac:dyDescent="0.4">
      <c r="A24" s="17">
        <v>19</v>
      </c>
      <c r="B24" s="75" t="s">
        <v>439</v>
      </c>
      <c r="C24" s="6"/>
      <c r="D24" s="75">
        <v>473</v>
      </c>
      <c r="E24" s="6"/>
      <c r="F24" s="75" t="s">
        <v>428</v>
      </c>
      <c r="G24" s="18">
        <f t="shared" si="0"/>
        <v>4</v>
      </c>
      <c r="H24" s="11">
        <f t="shared" si="1"/>
        <v>293</v>
      </c>
      <c r="I24" s="75">
        <v>0</v>
      </c>
      <c r="J24" s="74">
        <v>0</v>
      </c>
      <c r="K24" s="6">
        <v>0</v>
      </c>
      <c r="L24" s="6">
        <v>293</v>
      </c>
      <c r="M24" s="6">
        <v>16</v>
      </c>
      <c r="N24" s="24">
        <f>$N$4-M24+1</f>
        <v>4</v>
      </c>
      <c r="O24" s="17"/>
      <c r="P24" s="17"/>
      <c r="Q24" s="6"/>
      <c r="R24" s="6"/>
      <c r="S24" s="6"/>
      <c r="T24" s="6"/>
    </row>
    <row r="25" spans="1:20" x14ac:dyDescent="0.4">
      <c r="A25" s="26">
        <v>20</v>
      </c>
      <c r="B25" s="40" t="s">
        <v>247</v>
      </c>
      <c r="C25" s="26"/>
      <c r="D25" s="41">
        <v>510</v>
      </c>
      <c r="E25" s="27"/>
      <c r="F25" s="40" t="s">
        <v>259</v>
      </c>
      <c r="G25" s="28">
        <f t="shared" si="0"/>
        <v>4</v>
      </c>
      <c r="H25" s="29">
        <f t="shared" si="1"/>
        <v>631</v>
      </c>
      <c r="I25" s="41">
        <v>315</v>
      </c>
      <c r="J25" s="41">
        <v>19</v>
      </c>
      <c r="K25" s="43">
        <f>$K$4-J25+1</f>
        <v>2</v>
      </c>
      <c r="L25" s="29">
        <v>316</v>
      </c>
      <c r="M25" s="29">
        <v>18</v>
      </c>
      <c r="N25" s="24">
        <f>$N$4-M25+1</f>
        <v>2</v>
      </c>
      <c r="O25" s="6"/>
      <c r="P25" s="6"/>
      <c r="Q25" s="6"/>
      <c r="R25" s="6"/>
      <c r="S25" s="6"/>
      <c r="T25" s="6"/>
    </row>
    <row r="26" spans="1:20" x14ac:dyDescent="0.4">
      <c r="A26" s="17">
        <v>21</v>
      </c>
      <c r="B26" s="71" t="s">
        <v>248</v>
      </c>
      <c r="C26" s="17"/>
      <c r="D26" s="59">
        <v>509</v>
      </c>
      <c r="E26" s="19"/>
      <c r="F26" s="71" t="s">
        <v>260</v>
      </c>
      <c r="G26" s="18">
        <f t="shared" si="0"/>
        <v>4</v>
      </c>
      <c r="H26" s="11">
        <f t="shared" si="1"/>
        <v>636</v>
      </c>
      <c r="I26" s="59">
        <v>329</v>
      </c>
      <c r="J26" s="59">
        <v>20</v>
      </c>
      <c r="K26" s="31">
        <f>$K$4-J26+1</f>
        <v>1</v>
      </c>
      <c r="L26" s="11">
        <v>307</v>
      </c>
      <c r="M26" s="11">
        <v>17</v>
      </c>
      <c r="N26" s="24">
        <f>$N$4-M26+1</f>
        <v>3</v>
      </c>
    </row>
    <row r="27" spans="1:20" x14ac:dyDescent="0.4">
      <c r="A27" s="17">
        <v>22</v>
      </c>
      <c r="B27" s="71" t="s">
        <v>246</v>
      </c>
      <c r="C27" s="17"/>
      <c r="D27" s="59">
        <v>499</v>
      </c>
      <c r="E27" s="19"/>
      <c r="F27" s="71" t="s">
        <v>258</v>
      </c>
      <c r="G27" s="18">
        <f t="shared" si="0"/>
        <v>3</v>
      </c>
      <c r="H27" s="11">
        <f t="shared" si="1"/>
        <v>294</v>
      </c>
      <c r="I27" s="59">
        <v>294</v>
      </c>
      <c r="J27" s="59">
        <v>18</v>
      </c>
      <c r="K27" s="31">
        <f>$K$4-J27+1</f>
        <v>3</v>
      </c>
      <c r="L27" s="11">
        <v>0</v>
      </c>
      <c r="M27" s="11">
        <v>0</v>
      </c>
      <c r="N27" s="24">
        <v>0</v>
      </c>
    </row>
    <row r="28" spans="1:20" x14ac:dyDescent="0.4">
      <c r="A28" s="17">
        <v>23</v>
      </c>
      <c r="B28" s="6" t="s">
        <v>440</v>
      </c>
      <c r="C28" s="6"/>
      <c r="D28" s="6">
        <v>318</v>
      </c>
      <c r="E28" s="6"/>
      <c r="F28" s="6" t="s">
        <v>441</v>
      </c>
      <c r="G28" s="18">
        <f t="shared" si="0"/>
        <v>1</v>
      </c>
      <c r="H28" s="11">
        <f t="shared" si="1"/>
        <v>325</v>
      </c>
      <c r="I28" s="6">
        <v>0</v>
      </c>
      <c r="J28" s="30">
        <v>0</v>
      </c>
      <c r="K28" s="6">
        <v>0</v>
      </c>
      <c r="L28" s="6">
        <v>325</v>
      </c>
      <c r="M28" s="6">
        <v>19</v>
      </c>
      <c r="N28" s="24">
        <f>$N$4-M28+1</f>
        <v>1</v>
      </c>
    </row>
  </sheetData>
  <sortState xmlns:xlrd2="http://schemas.microsoft.com/office/spreadsheetml/2017/richdata2" ref="B6:N28">
    <sortCondition descending="1" ref="G6:G28"/>
    <sortCondition ref="H6:H28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F7A87-2CE6-4D48-868C-7E5B361D4D19}">
  <sheetPr>
    <pageSetUpPr fitToPage="1"/>
  </sheetPr>
  <dimension ref="A1:T11"/>
  <sheetViews>
    <sheetView zoomScale="70" zoomScaleNormal="70" zoomScaleSheetLayoutView="85" workbookViewId="0">
      <pane ySplit="5" topLeftCell="A6" activePane="bottomLeft" state="frozen"/>
      <selection pane="bottomLeft" activeCell="H30" sqref="H30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65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5</v>
      </c>
      <c r="L4" s="102" t="s">
        <v>6</v>
      </c>
      <c r="M4" s="103"/>
      <c r="N4" s="5">
        <v>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29</v>
      </c>
      <c r="C6" s="17"/>
      <c r="D6" s="23">
        <v>846</v>
      </c>
      <c r="E6" s="19"/>
      <c r="F6" s="22" t="s">
        <v>34</v>
      </c>
      <c r="G6" s="18">
        <f t="shared" ref="G6:G11" si="0">K6+N6+Q6+T6</f>
        <v>10</v>
      </c>
      <c r="H6" s="11">
        <f t="shared" ref="H6:H10" si="1">I6+L6+O6+R6</f>
        <v>21</v>
      </c>
      <c r="I6" s="23">
        <v>9</v>
      </c>
      <c r="J6" s="23">
        <v>1</v>
      </c>
      <c r="K6" s="31">
        <f>K4-J6+1</f>
        <v>5</v>
      </c>
      <c r="L6" s="11">
        <v>12</v>
      </c>
      <c r="M6" s="11">
        <v>1</v>
      </c>
      <c r="N6" s="24">
        <f>$N$4-M6+1</f>
        <v>5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23</v>
      </c>
      <c r="C7" s="17"/>
      <c r="D7" s="23">
        <v>434</v>
      </c>
      <c r="E7" s="19"/>
      <c r="F7" s="22" t="s">
        <v>37</v>
      </c>
      <c r="G7" s="18">
        <f t="shared" si="0"/>
        <v>8</v>
      </c>
      <c r="H7" s="11">
        <f t="shared" si="1"/>
        <v>31</v>
      </c>
      <c r="I7" s="23">
        <v>15</v>
      </c>
      <c r="J7" s="23">
        <v>2</v>
      </c>
      <c r="K7" s="31">
        <f>$K$4-J7+1</f>
        <v>4</v>
      </c>
      <c r="L7" s="11">
        <v>16</v>
      </c>
      <c r="M7" s="11">
        <v>2</v>
      </c>
      <c r="N7" s="24">
        <f>$N$4-M7+1</f>
        <v>4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24</v>
      </c>
      <c r="C8" s="17"/>
      <c r="D8" s="23">
        <v>439</v>
      </c>
      <c r="E8" s="19"/>
      <c r="F8" s="22" t="s">
        <v>68</v>
      </c>
      <c r="G8" s="18">
        <f t="shared" si="0"/>
        <v>6</v>
      </c>
      <c r="H8" s="11">
        <f t="shared" si="1"/>
        <v>39</v>
      </c>
      <c r="I8" s="23">
        <v>21</v>
      </c>
      <c r="J8" s="23">
        <v>3</v>
      </c>
      <c r="K8" s="31">
        <f>$K$4-J8+1</f>
        <v>3</v>
      </c>
      <c r="L8" s="11">
        <v>18</v>
      </c>
      <c r="M8" s="11">
        <v>3</v>
      </c>
      <c r="N8" s="24">
        <f>$N$4-M8+1</f>
        <v>3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25</v>
      </c>
      <c r="C9" s="17"/>
      <c r="D9" s="23">
        <v>809</v>
      </c>
      <c r="E9" s="19"/>
      <c r="F9" s="22" t="s">
        <v>27</v>
      </c>
      <c r="G9" s="18">
        <f t="shared" si="0"/>
        <v>4</v>
      </c>
      <c r="H9" s="11">
        <f t="shared" si="1"/>
        <v>48</v>
      </c>
      <c r="I9" s="23">
        <v>27</v>
      </c>
      <c r="J9" s="23">
        <v>4</v>
      </c>
      <c r="K9" s="31">
        <f>$K$4-J9+1</f>
        <v>2</v>
      </c>
      <c r="L9" s="11">
        <v>21</v>
      </c>
      <c r="M9" s="11">
        <v>4</v>
      </c>
      <c r="N9" s="24">
        <f t="shared" ref="N9" si="2">$N$4-M9+1</f>
        <v>2</v>
      </c>
      <c r="O9" s="6"/>
      <c r="P9" s="6"/>
      <c r="Q9" s="17"/>
      <c r="R9" s="17"/>
      <c r="S9" s="17"/>
      <c r="T9" s="17"/>
    </row>
    <row r="10" spans="1:20" x14ac:dyDescent="0.4">
      <c r="A10" s="26">
        <v>5</v>
      </c>
      <c r="B10" s="40" t="s">
        <v>67</v>
      </c>
      <c r="C10" s="26"/>
      <c r="D10" s="41">
        <v>399</v>
      </c>
      <c r="E10" s="27"/>
      <c r="F10" s="40" t="s">
        <v>69</v>
      </c>
      <c r="G10" s="28">
        <f t="shared" si="0"/>
        <v>1</v>
      </c>
      <c r="H10" s="29">
        <f t="shared" si="1"/>
        <v>40</v>
      </c>
      <c r="I10" s="41">
        <v>40</v>
      </c>
      <c r="J10" s="41">
        <v>5</v>
      </c>
      <c r="K10" s="43">
        <f t="shared" ref="K10" si="3">$K$4-J10+1</f>
        <v>1</v>
      </c>
      <c r="L10" s="29">
        <v>0</v>
      </c>
      <c r="M10" s="29">
        <v>0</v>
      </c>
      <c r="N10" s="53">
        <v>0</v>
      </c>
      <c r="O10" s="6"/>
      <c r="P10" s="6"/>
      <c r="Q10" s="17"/>
      <c r="R10" s="6"/>
      <c r="S10" s="6"/>
      <c r="T10" s="6"/>
    </row>
    <row r="11" spans="1:20" x14ac:dyDescent="0.4">
      <c r="A11" s="6">
        <v>6</v>
      </c>
      <c r="B11" s="6" t="s">
        <v>442</v>
      </c>
      <c r="C11" s="6"/>
      <c r="D11" s="54" t="s">
        <v>443</v>
      </c>
      <c r="E11" s="6"/>
      <c r="F11" s="6" t="s">
        <v>444</v>
      </c>
      <c r="G11" s="18">
        <f t="shared" si="0"/>
        <v>0</v>
      </c>
      <c r="H11" s="6">
        <v>0</v>
      </c>
      <c r="I11" s="6">
        <v>0</v>
      </c>
      <c r="J11" s="30">
        <v>0</v>
      </c>
      <c r="K11" s="6">
        <v>0</v>
      </c>
      <c r="L11" s="6">
        <v>0</v>
      </c>
      <c r="M11" s="6">
        <v>0</v>
      </c>
      <c r="N11" s="24">
        <v>0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1E6D-C9CD-4F91-9F23-A74A288C1F6D}">
  <sheetPr>
    <pageSetUpPr fitToPage="1"/>
  </sheetPr>
  <dimension ref="A1:T6"/>
  <sheetViews>
    <sheetView zoomScale="70" zoomScaleNormal="70" zoomScaleSheetLayoutView="85" workbookViewId="0">
      <pane ySplit="5" topLeftCell="A6" activePane="bottomLeft" state="frozen"/>
      <selection pane="bottomLeft" activeCell="W16" sqref="W1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66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</v>
      </c>
      <c r="L4" s="102" t="s">
        <v>6</v>
      </c>
      <c r="M4" s="103"/>
      <c r="N4" s="55" t="s">
        <v>445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26</v>
      </c>
      <c r="C6" s="17"/>
      <c r="D6" s="23">
        <v>839</v>
      </c>
      <c r="E6" s="19"/>
      <c r="F6" s="22" t="s">
        <v>33</v>
      </c>
      <c r="G6" s="18">
        <f t="shared" ref="G6" si="0">K6+N6+Q6+T6</f>
        <v>1</v>
      </c>
      <c r="H6" s="11">
        <f t="shared" ref="H6" si="1">I6+L6+O6+R6</f>
        <v>10</v>
      </c>
      <c r="I6" s="23">
        <v>10</v>
      </c>
      <c r="J6" s="23">
        <v>1</v>
      </c>
      <c r="K6" s="31">
        <f>K4-J6+1</f>
        <v>1</v>
      </c>
      <c r="L6" s="11">
        <v>0</v>
      </c>
      <c r="M6" s="11">
        <v>0</v>
      </c>
      <c r="N6" s="24">
        <v>0</v>
      </c>
      <c r="O6" s="17"/>
      <c r="P6" s="17"/>
      <c r="Q6" s="17"/>
      <c r="R6" s="17"/>
      <c r="S6" s="17"/>
      <c r="T6" s="17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AA62-1E17-409A-B1AF-FE669FFAAD3B}">
  <sheetPr>
    <pageSetUpPr fitToPage="1"/>
  </sheetPr>
  <dimension ref="A1:T12"/>
  <sheetViews>
    <sheetView zoomScale="70" zoomScaleNormal="70" zoomScaleSheetLayoutView="85" workbookViewId="0">
      <pane ySplit="5" topLeftCell="A6" activePane="bottomLeft" state="frozen"/>
      <selection pane="bottomLeft" activeCell="O1" sqref="O1:Q104857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24.39843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70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5</v>
      </c>
      <c r="L4" s="102" t="s">
        <v>6</v>
      </c>
      <c r="M4" s="103"/>
      <c r="N4" s="5">
        <v>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30</v>
      </c>
      <c r="C6" s="17"/>
      <c r="D6" s="23">
        <v>911</v>
      </c>
      <c r="E6" s="19"/>
      <c r="F6" s="22" t="s">
        <v>73</v>
      </c>
      <c r="G6" s="18">
        <f t="shared" ref="G6:G12" si="0">K6+N6+Q6+T6</f>
        <v>9</v>
      </c>
      <c r="H6" s="11">
        <f t="shared" ref="H6:H12" si="1">I6+L6+O6+R6</f>
        <v>81</v>
      </c>
      <c r="I6" s="23">
        <v>41</v>
      </c>
      <c r="J6" s="23">
        <v>1</v>
      </c>
      <c r="K6" s="31">
        <f>K4-J6+1</f>
        <v>5</v>
      </c>
      <c r="L6" s="11">
        <v>40</v>
      </c>
      <c r="M6" s="11">
        <v>2</v>
      </c>
      <c r="N6" s="24">
        <f>$N$4-M6+1</f>
        <v>4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71</v>
      </c>
      <c r="C7" s="17"/>
      <c r="D7" s="23">
        <v>604</v>
      </c>
      <c r="E7" s="19"/>
      <c r="F7" s="22" t="s">
        <v>78</v>
      </c>
      <c r="G7" s="18">
        <f t="shared" si="0"/>
        <v>4</v>
      </c>
      <c r="H7" s="11">
        <f t="shared" si="1"/>
        <v>46</v>
      </c>
      <c r="I7" s="23">
        <v>46</v>
      </c>
      <c r="J7" s="23">
        <v>2</v>
      </c>
      <c r="K7" s="31">
        <f>$K$4-J7+1</f>
        <v>4</v>
      </c>
      <c r="L7" s="11">
        <v>0</v>
      </c>
      <c r="M7" s="11">
        <v>0</v>
      </c>
      <c r="N7" s="24">
        <v>0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28</v>
      </c>
      <c r="C8" s="17"/>
      <c r="D8" s="42" t="s">
        <v>32</v>
      </c>
      <c r="E8" s="19"/>
      <c r="F8" s="22" t="s">
        <v>74</v>
      </c>
      <c r="G8" s="18">
        <f t="shared" si="0"/>
        <v>6</v>
      </c>
      <c r="H8" s="11">
        <f t="shared" si="1"/>
        <v>151</v>
      </c>
      <c r="I8" s="23">
        <v>75</v>
      </c>
      <c r="J8" s="23">
        <v>3</v>
      </c>
      <c r="K8" s="31">
        <f>$K$4-J8+1</f>
        <v>3</v>
      </c>
      <c r="L8" s="11">
        <v>76</v>
      </c>
      <c r="M8" s="11">
        <v>3</v>
      </c>
      <c r="N8" s="24">
        <f>$N$4-M8+1</f>
        <v>3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31</v>
      </c>
      <c r="C9" s="17"/>
      <c r="D9" s="23">
        <v>615</v>
      </c>
      <c r="E9" s="19"/>
      <c r="F9" s="22" t="s">
        <v>75</v>
      </c>
      <c r="G9" s="18">
        <f t="shared" si="0"/>
        <v>2</v>
      </c>
      <c r="H9" s="11">
        <f t="shared" si="1"/>
        <v>94</v>
      </c>
      <c r="I9" s="23">
        <v>94</v>
      </c>
      <c r="J9" s="23">
        <v>4</v>
      </c>
      <c r="K9" s="31">
        <f>$K$4-J9+1</f>
        <v>2</v>
      </c>
      <c r="L9" s="11">
        <v>0</v>
      </c>
      <c r="M9" s="11">
        <v>0</v>
      </c>
      <c r="N9" s="24">
        <v>0</v>
      </c>
      <c r="O9" s="6"/>
      <c r="P9" s="6"/>
      <c r="Q9" s="17"/>
      <c r="R9" s="17"/>
      <c r="S9" s="17"/>
      <c r="T9" s="17"/>
    </row>
    <row r="10" spans="1:20" x14ac:dyDescent="0.4">
      <c r="A10" s="26">
        <v>5</v>
      </c>
      <c r="B10" s="40" t="s">
        <v>72</v>
      </c>
      <c r="C10" s="26"/>
      <c r="D10" s="41">
        <v>953</v>
      </c>
      <c r="E10" s="27"/>
      <c r="F10" s="40" t="s">
        <v>74</v>
      </c>
      <c r="G10" s="28">
        <f t="shared" si="0"/>
        <v>2</v>
      </c>
      <c r="H10" s="29">
        <f t="shared" si="1"/>
        <v>222</v>
      </c>
      <c r="I10" s="41">
        <v>121</v>
      </c>
      <c r="J10" s="41">
        <v>5</v>
      </c>
      <c r="K10" s="43">
        <f t="shared" ref="K10" si="2">$K$4-J10+1</f>
        <v>1</v>
      </c>
      <c r="L10" s="29">
        <v>101</v>
      </c>
      <c r="M10" s="29">
        <v>5</v>
      </c>
      <c r="N10" s="24">
        <f t="shared" ref="N10:N12" si="3">$N$4-M10+1</f>
        <v>1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6" t="s">
        <v>446</v>
      </c>
      <c r="C11" s="6"/>
      <c r="D11" s="54" t="s">
        <v>448</v>
      </c>
      <c r="E11" s="6"/>
      <c r="F11" s="6" t="s">
        <v>449</v>
      </c>
      <c r="G11" s="28">
        <f t="shared" si="0"/>
        <v>5</v>
      </c>
      <c r="H11" s="29">
        <f t="shared" si="1"/>
        <v>37</v>
      </c>
      <c r="I11" s="6">
        <v>0</v>
      </c>
      <c r="J11" s="30">
        <v>0</v>
      </c>
      <c r="K11" s="6">
        <v>0</v>
      </c>
      <c r="L11" s="6">
        <v>37</v>
      </c>
      <c r="M11" s="6">
        <v>1</v>
      </c>
      <c r="N11" s="24">
        <f t="shared" si="3"/>
        <v>5</v>
      </c>
    </row>
    <row r="12" spans="1:20" x14ac:dyDescent="0.4">
      <c r="A12" s="17">
        <v>7</v>
      </c>
      <c r="B12" s="6" t="s">
        <v>447</v>
      </c>
      <c r="C12" s="6"/>
      <c r="D12" s="6">
        <v>506</v>
      </c>
      <c r="E12" s="6"/>
      <c r="F12" s="6" t="s">
        <v>450</v>
      </c>
      <c r="G12" s="18">
        <f t="shared" si="0"/>
        <v>2</v>
      </c>
      <c r="H12" s="11">
        <f t="shared" si="1"/>
        <v>87</v>
      </c>
      <c r="I12" s="6">
        <v>0</v>
      </c>
      <c r="J12" s="30">
        <v>0</v>
      </c>
      <c r="K12" s="6">
        <v>0</v>
      </c>
      <c r="L12" s="6">
        <v>87</v>
      </c>
      <c r="M12" s="6">
        <v>4</v>
      </c>
      <c r="N12" s="24">
        <f t="shared" si="3"/>
        <v>2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T21"/>
  <sheetViews>
    <sheetView zoomScale="70" zoomScaleNormal="70" zoomScaleSheetLayoutView="85" workbookViewId="0">
      <pane ySplit="5" topLeftCell="A6" activePane="bottomLeft" state="frozen"/>
      <selection pane="bottomLeft" activeCell="D3" sqref="D3:D5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20" width="9.59765625" style="2" hidden="1" customWidth="1"/>
    <col min="21" max="21" width="0" style="2" hidden="1" customWidth="1"/>
    <col min="22" max="16384" width="9" style="2"/>
  </cols>
  <sheetData>
    <row r="1" spans="1:20" ht="25.2" x14ac:dyDescent="0.4">
      <c r="A1" s="1" t="s">
        <v>76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477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11</v>
      </c>
      <c r="L4" s="102" t="s">
        <v>6</v>
      </c>
      <c r="M4" s="103"/>
      <c r="N4" s="5">
        <v>10</v>
      </c>
      <c r="O4" s="102" t="s">
        <v>6</v>
      </c>
      <c r="P4" s="103"/>
      <c r="Q4" s="5" t="s">
        <v>478</v>
      </c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45" t="s">
        <v>77</v>
      </c>
      <c r="C6" s="14"/>
      <c r="D6" s="47">
        <v>521</v>
      </c>
      <c r="E6" s="16"/>
      <c r="F6" s="45" t="s">
        <v>79</v>
      </c>
      <c r="G6" s="20">
        <f t="shared" ref="G6:G15" si="0">K6+N6+Q6+T6</f>
        <v>35</v>
      </c>
      <c r="H6" s="15">
        <f t="shared" ref="H6:H15" si="1">I6+L6+O6+R6</f>
        <v>33</v>
      </c>
      <c r="I6" s="47">
        <v>9</v>
      </c>
      <c r="J6" s="47">
        <v>1</v>
      </c>
      <c r="K6" s="32">
        <f>K4-J6+1</f>
        <v>11</v>
      </c>
      <c r="L6" s="15">
        <v>12</v>
      </c>
      <c r="M6" s="15">
        <v>1</v>
      </c>
      <c r="N6" s="25">
        <f t="shared" ref="N6:N14" si="2">$N$4-M6+1</f>
        <v>10</v>
      </c>
      <c r="O6" s="14">
        <v>12</v>
      </c>
      <c r="P6" s="14">
        <v>1</v>
      </c>
      <c r="Q6" s="14">
        <v>14</v>
      </c>
      <c r="R6" s="17"/>
      <c r="S6" s="17"/>
      <c r="T6" s="17"/>
    </row>
    <row r="7" spans="1:20" x14ac:dyDescent="0.4">
      <c r="A7" s="14">
        <v>2</v>
      </c>
      <c r="B7" s="45" t="s">
        <v>35</v>
      </c>
      <c r="C7" s="14"/>
      <c r="D7" s="47">
        <v>439</v>
      </c>
      <c r="E7" s="16"/>
      <c r="F7" s="45" t="s">
        <v>42</v>
      </c>
      <c r="G7" s="20">
        <f t="shared" si="0"/>
        <v>31</v>
      </c>
      <c r="H7" s="15">
        <f t="shared" si="1"/>
        <v>76</v>
      </c>
      <c r="I7" s="47">
        <v>27</v>
      </c>
      <c r="J7" s="47">
        <v>2</v>
      </c>
      <c r="K7" s="32">
        <f t="shared" ref="K7:K15" si="3">$K$4-J7+1</f>
        <v>10</v>
      </c>
      <c r="L7" s="15">
        <v>14</v>
      </c>
      <c r="M7" s="15">
        <v>2</v>
      </c>
      <c r="N7" s="25">
        <f t="shared" si="2"/>
        <v>9</v>
      </c>
      <c r="O7" s="48">
        <v>35</v>
      </c>
      <c r="P7" s="48">
        <v>3</v>
      </c>
      <c r="Q7" s="48">
        <v>12</v>
      </c>
      <c r="R7" s="17"/>
      <c r="S7" s="17"/>
      <c r="T7" s="17"/>
    </row>
    <row r="8" spans="1:20" x14ac:dyDescent="0.4">
      <c r="A8" s="17">
        <v>3</v>
      </c>
      <c r="B8" s="22" t="s">
        <v>107</v>
      </c>
      <c r="C8" s="17"/>
      <c r="D8" s="23">
        <v>919</v>
      </c>
      <c r="E8" s="19"/>
      <c r="F8" s="22" t="s">
        <v>269</v>
      </c>
      <c r="G8" s="18">
        <f t="shared" si="0"/>
        <v>30</v>
      </c>
      <c r="H8" s="11">
        <f t="shared" si="1"/>
        <v>90</v>
      </c>
      <c r="I8" s="23">
        <v>34</v>
      </c>
      <c r="J8" s="23">
        <v>3</v>
      </c>
      <c r="K8" s="31">
        <f t="shared" si="3"/>
        <v>9</v>
      </c>
      <c r="L8" s="11">
        <v>26</v>
      </c>
      <c r="M8" s="11">
        <v>3</v>
      </c>
      <c r="N8" s="24">
        <f t="shared" si="2"/>
        <v>8</v>
      </c>
      <c r="O8" s="6">
        <v>30</v>
      </c>
      <c r="P8" s="6">
        <v>2</v>
      </c>
      <c r="Q8" s="6">
        <v>13</v>
      </c>
      <c r="R8" s="6"/>
      <c r="S8" s="6"/>
      <c r="T8" s="6"/>
    </row>
    <row r="9" spans="1:20" x14ac:dyDescent="0.4">
      <c r="A9" s="17">
        <v>4</v>
      </c>
      <c r="B9" s="22" t="s">
        <v>262</v>
      </c>
      <c r="C9" s="17"/>
      <c r="D9" s="23">
        <v>499</v>
      </c>
      <c r="E9" s="19"/>
      <c r="F9" s="22" t="s">
        <v>249</v>
      </c>
      <c r="G9" s="18">
        <f t="shared" si="0"/>
        <v>23</v>
      </c>
      <c r="H9" s="11">
        <f t="shared" si="1"/>
        <v>135</v>
      </c>
      <c r="I9" s="23">
        <v>57</v>
      </c>
      <c r="J9" s="23">
        <v>5</v>
      </c>
      <c r="K9" s="31">
        <f t="shared" si="3"/>
        <v>7</v>
      </c>
      <c r="L9" s="11">
        <v>33</v>
      </c>
      <c r="M9" s="11">
        <v>5</v>
      </c>
      <c r="N9" s="24">
        <f t="shared" si="2"/>
        <v>6</v>
      </c>
      <c r="O9" s="6">
        <v>45</v>
      </c>
      <c r="P9" s="6">
        <v>5</v>
      </c>
      <c r="Q9" s="17">
        <v>10</v>
      </c>
      <c r="R9" s="17"/>
      <c r="S9" s="17"/>
      <c r="T9" s="17"/>
    </row>
    <row r="10" spans="1:20" x14ac:dyDescent="0.4">
      <c r="A10" s="17">
        <v>5</v>
      </c>
      <c r="B10" s="22" t="s">
        <v>261</v>
      </c>
      <c r="C10" s="17"/>
      <c r="D10" s="23">
        <v>826</v>
      </c>
      <c r="E10" s="19"/>
      <c r="F10" s="22" t="s">
        <v>270</v>
      </c>
      <c r="G10" s="18">
        <f t="shared" si="0"/>
        <v>18</v>
      </c>
      <c r="H10" s="11">
        <f t="shared" si="1"/>
        <v>162</v>
      </c>
      <c r="I10" s="23">
        <v>35</v>
      </c>
      <c r="J10" s="23">
        <v>4</v>
      </c>
      <c r="K10" s="31">
        <f t="shared" si="3"/>
        <v>8</v>
      </c>
      <c r="L10" s="11">
        <v>69</v>
      </c>
      <c r="M10" s="11">
        <v>8</v>
      </c>
      <c r="N10" s="24">
        <f t="shared" si="2"/>
        <v>3</v>
      </c>
      <c r="O10" s="6">
        <v>58</v>
      </c>
      <c r="P10" s="6">
        <v>8</v>
      </c>
      <c r="Q10" s="17">
        <v>7</v>
      </c>
      <c r="R10" s="6"/>
      <c r="S10" s="6"/>
      <c r="T10" s="6"/>
    </row>
    <row r="11" spans="1:20" x14ac:dyDescent="0.4">
      <c r="A11" s="17">
        <v>6</v>
      </c>
      <c r="B11" s="22" t="s">
        <v>267</v>
      </c>
      <c r="C11" s="17"/>
      <c r="D11" s="23">
        <v>106</v>
      </c>
      <c r="E11" s="19"/>
      <c r="F11" s="22" t="s">
        <v>275</v>
      </c>
      <c r="G11" s="18">
        <f t="shared" si="0"/>
        <v>18</v>
      </c>
      <c r="H11" s="11">
        <f t="shared" si="1"/>
        <v>180</v>
      </c>
      <c r="I11" s="23">
        <v>107</v>
      </c>
      <c r="J11" s="23">
        <v>10</v>
      </c>
      <c r="K11" s="31">
        <f t="shared" si="3"/>
        <v>2</v>
      </c>
      <c r="L11" s="11">
        <v>28</v>
      </c>
      <c r="M11" s="11">
        <v>4</v>
      </c>
      <c r="N11" s="24">
        <f t="shared" si="2"/>
        <v>7</v>
      </c>
      <c r="O11" s="17">
        <v>45</v>
      </c>
      <c r="P11" s="17">
        <v>6</v>
      </c>
      <c r="Q11" s="17">
        <v>9</v>
      </c>
      <c r="R11" s="17"/>
      <c r="S11" s="17"/>
      <c r="T11" s="17"/>
    </row>
    <row r="12" spans="1:20" x14ac:dyDescent="0.4">
      <c r="A12" s="17">
        <v>7</v>
      </c>
      <c r="B12" s="22" t="s">
        <v>263</v>
      </c>
      <c r="C12" s="17"/>
      <c r="D12" s="23">
        <v>517</v>
      </c>
      <c r="E12" s="19"/>
      <c r="F12" s="22" t="s">
        <v>271</v>
      </c>
      <c r="G12" s="18">
        <f>K12+N12+Q12+T12</f>
        <v>19</v>
      </c>
      <c r="H12" s="11">
        <f>I12+L12+O12+R12</f>
        <v>172</v>
      </c>
      <c r="I12" s="23">
        <v>69</v>
      </c>
      <c r="J12" s="23">
        <v>6</v>
      </c>
      <c r="K12" s="31">
        <f>$K$4-J12+1</f>
        <v>6</v>
      </c>
      <c r="L12" s="11">
        <v>55</v>
      </c>
      <c r="M12" s="11">
        <v>6</v>
      </c>
      <c r="N12" s="24">
        <f>$N$4-M12+1</f>
        <v>5</v>
      </c>
      <c r="O12" s="6">
        <v>48</v>
      </c>
      <c r="P12" s="6">
        <v>7</v>
      </c>
      <c r="Q12" s="6">
        <v>8</v>
      </c>
      <c r="R12" s="6"/>
      <c r="S12" s="6"/>
      <c r="T12" s="6"/>
    </row>
    <row r="13" spans="1:20" x14ac:dyDescent="0.4">
      <c r="A13" s="17">
        <v>8</v>
      </c>
      <c r="B13" s="22" t="s">
        <v>265</v>
      </c>
      <c r="C13" s="17"/>
      <c r="D13" s="23">
        <v>987</v>
      </c>
      <c r="E13" s="19"/>
      <c r="F13" s="22" t="s">
        <v>273</v>
      </c>
      <c r="G13" s="18">
        <f t="shared" si="0"/>
        <v>14</v>
      </c>
      <c r="H13" s="11">
        <f t="shared" si="1"/>
        <v>207</v>
      </c>
      <c r="I13" s="23">
        <v>92</v>
      </c>
      <c r="J13" s="23">
        <v>8</v>
      </c>
      <c r="K13" s="31">
        <f t="shared" si="3"/>
        <v>4</v>
      </c>
      <c r="L13" s="11">
        <v>55</v>
      </c>
      <c r="M13" s="11">
        <v>7</v>
      </c>
      <c r="N13" s="24">
        <f t="shared" si="2"/>
        <v>4</v>
      </c>
      <c r="O13" s="17">
        <v>60</v>
      </c>
      <c r="P13" s="17">
        <v>9</v>
      </c>
      <c r="Q13" s="6">
        <v>6</v>
      </c>
      <c r="R13" s="6"/>
      <c r="S13" s="6"/>
      <c r="T13" s="6"/>
    </row>
    <row r="14" spans="1:20" x14ac:dyDescent="0.4">
      <c r="A14" s="17">
        <v>9</v>
      </c>
      <c r="B14" s="71" t="s">
        <v>26</v>
      </c>
      <c r="C14" s="17"/>
      <c r="D14" s="59">
        <v>56</v>
      </c>
      <c r="E14" s="19"/>
      <c r="F14" s="71" t="s">
        <v>484</v>
      </c>
      <c r="G14" s="18">
        <f t="shared" ref="G14" si="4">K14+N14+Q14+T14</f>
        <v>11</v>
      </c>
      <c r="H14" s="11">
        <f t="shared" ref="H14" si="5">I14+L14+O14+R14</f>
        <v>41</v>
      </c>
      <c r="I14" s="59">
        <v>0</v>
      </c>
      <c r="J14" s="59">
        <v>0</v>
      </c>
      <c r="K14" s="31">
        <v>0</v>
      </c>
      <c r="L14" s="11">
        <v>0</v>
      </c>
      <c r="M14" s="11">
        <v>0</v>
      </c>
      <c r="N14" s="24">
        <v>0</v>
      </c>
      <c r="O14" s="17">
        <v>41</v>
      </c>
      <c r="P14" s="17">
        <v>4</v>
      </c>
      <c r="Q14" s="6">
        <v>11</v>
      </c>
    </row>
    <row r="15" spans="1:20" x14ac:dyDescent="0.4">
      <c r="A15" s="17">
        <v>10</v>
      </c>
      <c r="B15" s="22" t="s">
        <v>266</v>
      </c>
      <c r="C15" s="17"/>
      <c r="D15" s="23">
        <v>301</v>
      </c>
      <c r="E15" s="19"/>
      <c r="F15" s="22" t="s">
        <v>274</v>
      </c>
      <c r="G15" s="18">
        <f t="shared" si="0"/>
        <v>8</v>
      </c>
      <c r="H15" s="11">
        <f t="shared" si="1"/>
        <v>262</v>
      </c>
      <c r="I15" s="23">
        <v>99</v>
      </c>
      <c r="J15" s="23">
        <v>9</v>
      </c>
      <c r="K15" s="31">
        <f t="shared" si="3"/>
        <v>3</v>
      </c>
      <c r="L15" s="11">
        <v>82</v>
      </c>
      <c r="M15" s="11">
        <v>10</v>
      </c>
      <c r="N15" s="24">
        <f>$N$4-M15+1</f>
        <v>1</v>
      </c>
      <c r="O15" s="6">
        <v>81</v>
      </c>
      <c r="P15" s="6">
        <v>11</v>
      </c>
      <c r="Q15" s="6">
        <v>4</v>
      </c>
      <c r="R15" s="6"/>
      <c r="S15" s="6"/>
      <c r="T15" s="6"/>
    </row>
    <row r="16" spans="1:20" x14ac:dyDescent="0.4">
      <c r="A16" s="17">
        <v>11</v>
      </c>
      <c r="B16" s="71" t="s">
        <v>229</v>
      </c>
      <c r="C16" s="17"/>
      <c r="D16" s="72" t="s">
        <v>479</v>
      </c>
      <c r="E16" s="19"/>
      <c r="F16" s="71" t="s">
        <v>485</v>
      </c>
      <c r="G16" s="18">
        <f t="shared" ref="G16" si="6">K16+N16+Q16+T16</f>
        <v>5</v>
      </c>
      <c r="H16" s="11">
        <f t="shared" ref="H16" si="7">I16+L16+O16+R16</f>
        <v>62</v>
      </c>
      <c r="I16" s="59">
        <v>0</v>
      </c>
      <c r="J16" s="59">
        <v>0</v>
      </c>
      <c r="K16" s="31">
        <v>0</v>
      </c>
      <c r="L16" s="11">
        <v>0</v>
      </c>
      <c r="M16" s="11">
        <v>0</v>
      </c>
      <c r="N16" s="24">
        <v>0</v>
      </c>
      <c r="O16" s="17">
        <v>62</v>
      </c>
      <c r="P16" s="17">
        <v>10</v>
      </c>
      <c r="Q16" s="6">
        <v>5</v>
      </c>
    </row>
    <row r="17" spans="1:20" x14ac:dyDescent="0.4">
      <c r="A17" s="17">
        <v>12</v>
      </c>
      <c r="B17" s="22" t="s">
        <v>264</v>
      </c>
      <c r="C17" s="17"/>
      <c r="D17" s="23">
        <v>810</v>
      </c>
      <c r="E17" s="19"/>
      <c r="F17" s="22" t="s">
        <v>272</v>
      </c>
      <c r="G17" s="18">
        <f>K17+N17+Q17+T17</f>
        <v>5</v>
      </c>
      <c r="H17" s="11">
        <f>I17+L17+O17+R17</f>
        <v>86</v>
      </c>
      <c r="I17" s="23">
        <v>86</v>
      </c>
      <c r="J17" s="23">
        <v>7</v>
      </c>
      <c r="K17" s="31">
        <f>$K$4-J17+1</f>
        <v>5</v>
      </c>
      <c r="L17" s="11">
        <v>0</v>
      </c>
      <c r="M17" s="11">
        <v>0</v>
      </c>
      <c r="N17" s="24">
        <v>0</v>
      </c>
      <c r="O17" s="17">
        <v>0</v>
      </c>
      <c r="P17" s="17">
        <v>0</v>
      </c>
      <c r="Q17" s="6">
        <v>0</v>
      </c>
      <c r="R17" s="6"/>
      <c r="S17" s="6"/>
      <c r="T17" s="6"/>
    </row>
    <row r="18" spans="1:20" x14ac:dyDescent="0.4">
      <c r="A18" s="17">
        <v>13</v>
      </c>
      <c r="B18" s="76" t="s">
        <v>451</v>
      </c>
      <c r="C18" s="52"/>
      <c r="D18" s="76">
        <v>476</v>
      </c>
      <c r="E18" s="52"/>
      <c r="F18" s="76" t="s">
        <v>452</v>
      </c>
      <c r="G18" s="28">
        <f>K18+N18+Q18+T18</f>
        <v>4</v>
      </c>
      <c r="H18" s="29">
        <f>I18+L18+O18+R18</f>
        <v>153</v>
      </c>
      <c r="I18" s="76">
        <v>0</v>
      </c>
      <c r="J18" s="73">
        <v>0</v>
      </c>
      <c r="K18" s="52">
        <v>0</v>
      </c>
      <c r="L18" s="52">
        <v>70</v>
      </c>
      <c r="M18" s="52">
        <v>9</v>
      </c>
      <c r="N18" s="53">
        <f>$N$4-M18+1</f>
        <v>2</v>
      </c>
      <c r="O18" s="17">
        <v>83</v>
      </c>
      <c r="P18" s="17">
        <v>13</v>
      </c>
      <c r="Q18" s="6">
        <v>2</v>
      </c>
      <c r="R18" s="17"/>
      <c r="S18" s="17"/>
      <c r="T18" s="17"/>
    </row>
    <row r="19" spans="1:20" x14ac:dyDescent="0.4">
      <c r="A19" s="17">
        <v>14</v>
      </c>
      <c r="B19" s="71" t="s">
        <v>482</v>
      </c>
      <c r="C19" s="17"/>
      <c r="D19" s="72" t="s">
        <v>483</v>
      </c>
      <c r="E19" s="19"/>
      <c r="F19" s="71" t="s">
        <v>487</v>
      </c>
      <c r="G19" s="18">
        <f t="shared" ref="G19" si="8">K19+N19+Q19+T19</f>
        <v>3</v>
      </c>
      <c r="H19" s="11">
        <f t="shared" ref="H19" si="9">I19+L19+O19+R19</f>
        <v>82</v>
      </c>
      <c r="I19" s="59">
        <v>0</v>
      </c>
      <c r="J19" s="59">
        <v>0</v>
      </c>
      <c r="K19" s="31">
        <v>0</v>
      </c>
      <c r="L19" s="11">
        <v>0</v>
      </c>
      <c r="M19" s="11">
        <v>0</v>
      </c>
      <c r="N19" s="24">
        <v>0</v>
      </c>
      <c r="O19" s="17">
        <v>82</v>
      </c>
      <c r="P19" s="17">
        <v>12</v>
      </c>
      <c r="Q19" s="6">
        <v>3</v>
      </c>
    </row>
    <row r="20" spans="1:20" x14ac:dyDescent="0.4">
      <c r="A20" s="17">
        <v>15</v>
      </c>
      <c r="B20" s="71" t="s">
        <v>480</v>
      </c>
      <c r="C20" s="17"/>
      <c r="D20" s="72" t="s">
        <v>481</v>
      </c>
      <c r="E20" s="19"/>
      <c r="F20" s="71" t="s">
        <v>486</v>
      </c>
      <c r="G20" s="18">
        <f t="shared" ref="G20" si="10">K20+N20+Q20+T20</f>
        <v>1</v>
      </c>
      <c r="H20" s="11">
        <f t="shared" ref="H20" si="11">I20+L20+O20+R20</f>
        <v>99</v>
      </c>
      <c r="I20" s="59">
        <v>0</v>
      </c>
      <c r="J20" s="59">
        <v>0</v>
      </c>
      <c r="K20" s="31">
        <v>0</v>
      </c>
      <c r="L20" s="11">
        <v>0</v>
      </c>
      <c r="M20" s="11">
        <v>0</v>
      </c>
      <c r="N20" s="24">
        <v>0</v>
      </c>
      <c r="O20" s="17">
        <v>99</v>
      </c>
      <c r="P20" s="17">
        <v>14</v>
      </c>
      <c r="Q20" s="6">
        <v>1</v>
      </c>
    </row>
    <row r="21" spans="1:20" x14ac:dyDescent="0.4">
      <c r="A21" s="6">
        <v>16</v>
      </c>
      <c r="B21" s="71" t="s">
        <v>268</v>
      </c>
      <c r="C21" s="17"/>
      <c r="D21" s="59">
        <v>497</v>
      </c>
      <c r="E21" s="19"/>
      <c r="F21" s="71" t="s">
        <v>269</v>
      </c>
      <c r="G21" s="18">
        <f>K21+N21+Q21+T21</f>
        <v>1</v>
      </c>
      <c r="H21" s="11">
        <f>I21+L21+O21+R21</f>
        <v>117</v>
      </c>
      <c r="I21" s="59">
        <v>117</v>
      </c>
      <c r="J21" s="59">
        <v>11</v>
      </c>
      <c r="K21" s="31">
        <f>$K$4-J21+1</f>
        <v>1</v>
      </c>
      <c r="L21" s="11">
        <v>0</v>
      </c>
      <c r="M21" s="11">
        <v>0</v>
      </c>
      <c r="N21" s="24">
        <v>0</v>
      </c>
      <c r="O21" s="17">
        <v>0</v>
      </c>
      <c r="P21" s="17">
        <v>0</v>
      </c>
      <c r="Q21" s="6">
        <v>0</v>
      </c>
    </row>
  </sheetData>
  <sortState xmlns:xlrd2="http://schemas.microsoft.com/office/spreadsheetml/2017/richdata2" ref="B6:N15">
    <sortCondition descending="1" ref="G6:G15"/>
    <sortCondition ref="H6:H15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U40"/>
  <sheetViews>
    <sheetView tabSelected="1" zoomScale="70" zoomScaleNormal="70" zoomScaleSheetLayoutView="85" workbookViewId="0">
      <pane ySplit="5" topLeftCell="A6" activePane="bottomLeft" state="frozen"/>
      <selection pane="bottomLeft" activeCell="D3" sqref="D3:D5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33" customWidth="1"/>
    <col min="5" max="5" width="12.5" style="2" hidden="1" customWidth="1"/>
    <col min="6" max="6" width="24.3984375" style="2" customWidth="1"/>
    <col min="7" max="7" width="8.59765625" style="2" customWidth="1"/>
    <col min="8" max="8" width="10.69921875" style="2" customWidth="1"/>
    <col min="9" max="9" width="25.69921875" style="2" customWidth="1"/>
    <col min="10" max="10" width="8.59765625" style="2" customWidth="1"/>
    <col min="11" max="11" width="9.59765625" style="7" customWidth="1"/>
    <col min="12" max="18" width="9.59765625" style="2" customWidth="1"/>
    <col min="19" max="21" width="9.59765625" style="2" hidden="1" customWidth="1"/>
    <col min="22" max="16384" width="9" style="2"/>
  </cols>
  <sheetData>
    <row r="1" spans="1:21" ht="25.2" x14ac:dyDescent="0.4">
      <c r="A1" s="1" t="s">
        <v>80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34" t="s">
        <v>477</v>
      </c>
      <c r="F2" s="3"/>
      <c r="J2" s="7"/>
      <c r="K2" s="2"/>
    </row>
    <row r="3" spans="1:21" ht="17.399999999999999" customHeight="1" x14ac:dyDescent="0.4">
      <c r="A3" s="104" t="s">
        <v>2</v>
      </c>
      <c r="B3" s="105" t="s">
        <v>0</v>
      </c>
      <c r="C3" s="106" t="s">
        <v>10</v>
      </c>
      <c r="D3" s="112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9" t="s">
        <v>422</v>
      </c>
      <c r="J3" s="105" t="s">
        <v>16</v>
      </c>
      <c r="K3" s="105"/>
      <c r="L3" s="105"/>
      <c r="M3" s="99" t="s">
        <v>17</v>
      </c>
      <c r="N3" s="100"/>
      <c r="O3" s="101"/>
      <c r="P3" s="99" t="s">
        <v>18</v>
      </c>
      <c r="Q3" s="100"/>
      <c r="R3" s="101"/>
      <c r="S3" s="99" t="s">
        <v>22</v>
      </c>
      <c r="T3" s="100"/>
      <c r="U3" s="101"/>
    </row>
    <row r="4" spans="1:21" ht="17.399999999999999" customHeight="1" x14ac:dyDescent="0.4">
      <c r="A4" s="105"/>
      <c r="B4" s="105"/>
      <c r="C4" s="107"/>
      <c r="D4" s="112"/>
      <c r="E4" s="107"/>
      <c r="F4" s="105"/>
      <c r="G4" s="105"/>
      <c r="H4" s="105"/>
      <c r="I4" s="110"/>
      <c r="J4" s="105" t="s">
        <v>6</v>
      </c>
      <c r="K4" s="105"/>
      <c r="L4" s="5">
        <v>33</v>
      </c>
      <c r="M4" s="102" t="s">
        <v>6</v>
      </c>
      <c r="N4" s="103"/>
      <c r="O4" s="5">
        <v>30</v>
      </c>
      <c r="P4" s="102" t="s">
        <v>6</v>
      </c>
      <c r="Q4" s="103"/>
      <c r="R4" s="5" t="s">
        <v>476</v>
      </c>
      <c r="S4" s="102" t="s">
        <v>6</v>
      </c>
      <c r="T4" s="103"/>
      <c r="U4" s="5">
        <v>0</v>
      </c>
    </row>
    <row r="5" spans="1:21" x14ac:dyDescent="0.4">
      <c r="A5" s="105"/>
      <c r="B5" s="105"/>
      <c r="C5" s="108"/>
      <c r="D5" s="112"/>
      <c r="E5" s="108"/>
      <c r="F5" s="105"/>
      <c r="G5" s="105"/>
      <c r="H5" s="105"/>
      <c r="I5" s="111"/>
      <c r="J5" s="21" t="s">
        <v>19</v>
      </c>
      <c r="K5" s="21" t="s">
        <v>7</v>
      </c>
      <c r="L5" s="21" t="s">
        <v>8</v>
      </c>
      <c r="M5" s="21" t="s">
        <v>19</v>
      </c>
      <c r="N5" s="21" t="s">
        <v>7</v>
      </c>
      <c r="O5" s="21" t="s">
        <v>8</v>
      </c>
      <c r="P5" s="21" t="s">
        <v>19</v>
      </c>
      <c r="Q5" s="21" t="s">
        <v>7</v>
      </c>
      <c r="R5" s="21" t="s">
        <v>8</v>
      </c>
      <c r="S5" s="21" t="s">
        <v>19</v>
      </c>
      <c r="T5" s="21" t="s">
        <v>7</v>
      </c>
      <c r="U5" s="21" t="s">
        <v>8</v>
      </c>
    </row>
    <row r="6" spans="1:21" x14ac:dyDescent="0.4">
      <c r="A6" s="14">
        <v>1</v>
      </c>
      <c r="B6" s="45" t="s">
        <v>38</v>
      </c>
      <c r="C6" s="14"/>
      <c r="D6" s="46">
        <v>793</v>
      </c>
      <c r="E6" s="16"/>
      <c r="F6" s="45" t="s">
        <v>40</v>
      </c>
      <c r="G6" s="20">
        <f>L6+O6+R6+U6</f>
        <v>86</v>
      </c>
      <c r="H6" s="15">
        <f>J6+M6+P6+S6</f>
        <v>31</v>
      </c>
      <c r="I6" s="48" t="s">
        <v>61</v>
      </c>
      <c r="J6" s="51">
        <v>11</v>
      </c>
      <c r="K6" s="47">
        <v>1</v>
      </c>
      <c r="L6" s="32">
        <f>L4-K6+1</f>
        <v>33</v>
      </c>
      <c r="M6" s="15">
        <v>10</v>
      </c>
      <c r="N6" s="15">
        <v>1</v>
      </c>
      <c r="O6" s="25">
        <f t="shared" ref="O6:O25" si="0">$O$4-N6+1</f>
        <v>30</v>
      </c>
      <c r="P6" s="14">
        <v>10</v>
      </c>
      <c r="Q6" s="14">
        <v>1</v>
      </c>
      <c r="R6" s="14">
        <v>23</v>
      </c>
      <c r="S6" s="14"/>
      <c r="T6" s="14"/>
      <c r="U6" s="14"/>
    </row>
    <row r="7" spans="1:21" x14ac:dyDescent="0.4">
      <c r="A7" s="14">
        <v>2</v>
      </c>
      <c r="B7" s="45" t="s">
        <v>277</v>
      </c>
      <c r="C7" s="14"/>
      <c r="D7" s="46">
        <v>462</v>
      </c>
      <c r="E7" s="16"/>
      <c r="F7" s="45" t="s">
        <v>151</v>
      </c>
      <c r="G7" s="20">
        <f>L7+O7+R7+U7</f>
        <v>82</v>
      </c>
      <c r="H7" s="15">
        <f>J7+M7+P7+S7</f>
        <v>77</v>
      </c>
      <c r="I7" s="48" t="s">
        <v>62</v>
      </c>
      <c r="J7" s="51">
        <v>24</v>
      </c>
      <c r="K7" s="47">
        <v>3</v>
      </c>
      <c r="L7" s="32">
        <f t="shared" ref="L7:L34" si="1">$L$4-K7+1</f>
        <v>31</v>
      </c>
      <c r="M7" s="15">
        <v>26</v>
      </c>
      <c r="N7" s="15">
        <v>2</v>
      </c>
      <c r="O7" s="25">
        <f t="shared" si="0"/>
        <v>29</v>
      </c>
      <c r="P7" s="48">
        <v>27</v>
      </c>
      <c r="Q7" s="48">
        <v>2</v>
      </c>
      <c r="R7" s="48">
        <v>22</v>
      </c>
      <c r="S7" s="14"/>
      <c r="T7" s="14"/>
      <c r="U7" s="14"/>
    </row>
    <row r="8" spans="1:21" x14ac:dyDescent="0.4">
      <c r="A8" s="14">
        <v>3</v>
      </c>
      <c r="B8" s="45" t="s">
        <v>276</v>
      </c>
      <c r="C8" s="14"/>
      <c r="D8" s="46">
        <v>791</v>
      </c>
      <c r="E8" s="16"/>
      <c r="F8" s="45" t="s">
        <v>152</v>
      </c>
      <c r="G8" s="20">
        <f>L8+O8+R8+U8</f>
        <v>81</v>
      </c>
      <c r="H8" s="15">
        <f>J8+M8+P8+S8</f>
        <v>86</v>
      </c>
      <c r="I8" s="48" t="s">
        <v>421</v>
      </c>
      <c r="J8" s="51">
        <v>23</v>
      </c>
      <c r="K8" s="47">
        <v>2</v>
      </c>
      <c r="L8" s="32">
        <f t="shared" si="1"/>
        <v>32</v>
      </c>
      <c r="M8" s="15">
        <v>33</v>
      </c>
      <c r="N8" s="15">
        <v>3</v>
      </c>
      <c r="O8" s="25">
        <f t="shared" si="0"/>
        <v>28</v>
      </c>
      <c r="P8" s="48">
        <v>30</v>
      </c>
      <c r="Q8" s="48">
        <v>3</v>
      </c>
      <c r="R8" s="48">
        <v>21</v>
      </c>
      <c r="S8" s="48"/>
      <c r="T8" s="48"/>
      <c r="U8" s="48"/>
    </row>
    <row r="9" spans="1:21" x14ac:dyDescent="0.4">
      <c r="A9" s="113">
        <v>4</v>
      </c>
      <c r="B9" s="22" t="s">
        <v>278</v>
      </c>
      <c r="C9" s="17"/>
      <c r="D9" s="42" t="s">
        <v>307</v>
      </c>
      <c r="E9" s="19"/>
      <c r="F9" s="22" t="s">
        <v>21</v>
      </c>
      <c r="G9" s="18">
        <f>L9+O9+R9+U9</f>
        <v>76</v>
      </c>
      <c r="H9" s="11">
        <f>J9+M9+P9+S9</f>
        <v>113</v>
      </c>
      <c r="I9" s="6"/>
      <c r="J9" s="50">
        <v>30</v>
      </c>
      <c r="K9" s="23">
        <v>4</v>
      </c>
      <c r="L9" s="31">
        <f t="shared" si="1"/>
        <v>30</v>
      </c>
      <c r="M9" s="11">
        <v>49</v>
      </c>
      <c r="N9" s="11">
        <v>5</v>
      </c>
      <c r="O9" s="56">
        <f t="shared" si="0"/>
        <v>26</v>
      </c>
      <c r="P9" s="6">
        <v>34</v>
      </c>
      <c r="Q9" s="6">
        <v>4</v>
      </c>
      <c r="R9" s="17">
        <v>20</v>
      </c>
      <c r="S9" s="17"/>
      <c r="T9" s="17"/>
      <c r="U9" s="17"/>
    </row>
    <row r="10" spans="1:21" x14ac:dyDescent="0.4">
      <c r="A10" s="113">
        <v>5</v>
      </c>
      <c r="B10" s="22" t="s">
        <v>279</v>
      </c>
      <c r="C10" s="17"/>
      <c r="D10" s="42">
        <v>505</v>
      </c>
      <c r="E10" s="19"/>
      <c r="F10" s="22" t="s">
        <v>157</v>
      </c>
      <c r="G10" s="18">
        <f>L10+O10+R10+U10</f>
        <v>64</v>
      </c>
      <c r="H10" s="11">
        <f>J10+M10+P10+S10</f>
        <v>171</v>
      </c>
      <c r="I10" s="6"/>
      <c r="J10" s="50">
        <v>31</v>
      </c>
      <c r="K10" s="23">
        <v>5</v>
      </c>
      <c r="L10" s="31">
        <f>$L$4-K10+1</f>
        <v>29</v>
      </c>
      <c r="M10" s="11">
        <v>83</v>
      </c>
      <c r="N10" s="11">
        <v>15</v>
      </c>
      <c r="O10" s="56">
        <f>$O$4-N10+1</f>
        <v>16</v>
      </c>
      <c r="P10" s="17">
        <v>57</v>
      </c>
      <c r="Q10" s="17">
        <v>5</v>
      </c>
      <c r="R10" s="6">
        <v>19</v>
      </c>
      <c r="S10" s="6"/>
      <c r="T10" s="6"/>
      <c r="U10" s="6"/>
    </row>
    <row r="11" spans="1:21" x14ac:dyDescent="0.4">
      <c r="A11" s="113">
        <v>6</v>
      </c>
      <c r="B11" s="22" t="s">
        <v>280</v>
      </c>
      <c r="C11" s="17"/>
      <c r="D11" s="42" t="s">
        <v>308</v>
      </c>
      <c r="E11" s="19"/>
      <c r="F11" s="22" t="s">
        <v>333</v>
      </c>
      <c r="G11" s="18">
        <f>L11+O11+R11+U11</f>
        <v>64</v>
      </c>
      <c r="H11" s="11">
        <f>J11+M11+P11+S11</f>
        <v>193</v>
      </c>
      <c r="I11" s="6"/>
      <c r="J11" s="50">
        <v>55</v>
      </c>
      <c r="K11" s="23">
        <v>6</v>
      </c>
      <c r="L11" s="31">
        <f t="shared" si="1"/>
        <v>28</v>
      </c>
      <c r="M11" s="11">
        <v>69</v>
      </c>
      <c r="N11" s="11">
        <v>10</v>
      </c>
      <c r="O11" s="56">
        <f t="shared" si="0"/>
        <v>21</v>
      </c>
      <c r="P11" s="6">
        <v>69</v>
      </c>
      <c r="Q11" s="6">
        <v>9</v>
      </c>
      <c r="R11" s="6">
        <v>15</v>
      </c>
      <c r="S11" s="6"/>
      <c r="T11" s="6"/>
      <c r="U11" s="6"/>
    </row>
    <row r="12" spans="1:21" x14ac:dyDescent="0.4">
      <c r="A12" s="14">
        <v>7</v>
      </c>
      <c r="B12" s="45" t="s">
        <v>282</v>
      </c>
      <c r="C12" s="14"/>
      <c r="D12" s="46" t="s">
        <v>309</v>
      </c>
      <c r="E12" s="16"/>
      <c r="F12" s="45" t="s">
        <v>41</v>
      </c>
      <c r="G12" s="20">
        <f>L12+O12+R12+U12</f>
        <v>61</v>
      </c>
      <c r="H12" s="15">
        <f>J12+M12+P12+S12</f>
        <v>203</v>
      </c>
      <c r="I12" s="48" t="s">
        <v>453</v>
      </c>
      <c r="J12" s="51">
        <v>63</v>
      </c>
      <c r="K12" s="47">
        <v>8</v>
      </c>
      <c r="L12" s="32">
        <f t="shared" si="1"/>
        <v>26</v>
      </c>
      <c r="M12" s="15">
        <v>62</v>
      </c>
      <c r="N12" s="15">
        <v>9</v>
      </c>
      <c r="O12" s="25">
        <f t="shared" si="0"/>
        <v>22</v>
      </c>
      <c r="P12" s="14">
        <v>78</v>
      </c>
      <c r="Q12" s="14">
        <v>11</v>
      </c>
      <c r="R12" s="14">
        <v>13</v>
      </c>
      <c r="S12" s="17"/>
      <c r="T12" s="17"/>
      <c r="U12" s="17"/>
    </row>
    <row r="13" spans="1:21" x14ac:dyDescent="0.4">
      <c r="A13" s="113">
        <v>8</v>
      </c>
      <c r="B13" s="22" t="s">
        <v>284</v>
      </c>
      <c r="C13" s="17"/>
      <c r="D13" s="42">
        <v>583</v>
      </c>
      <c r="E13" s="19"/>
      <c r="F13" s="22" t="s">
        <v>156</v>
      </c>
      <c r="G13" s="18">
        <f>L13+O13+R13+U13</f>
        <v>61</v>
      </c>
      <c r="H13" s="11">
        <f>J13+M13+P13+S13</f>
        <v>213</v>
      </c>
      <c r="I13" s="11" t="s">
        <v>454</v>
      </c>
      <c r="J13" s="50">
        <v>74</v>
      </c>
      <c r="K13" s="23">
        <v>9</v>
      </c>
      <c r="L13" s="31">
        <f t="shared" si="1"/>
        <v>25</v>
      </c>
      <c r="M13" s="11">
        <v>77</v>
      </c>
      <c r="N13" s="11">
        <v>12</v>
      </c>
      <c r="O13" s="56">
        <f t="shared" si="0"/>
        <v>19</v>
      </c>
      <c r="P13" s="17">
        <v>62</v>
      </c>
      <c r="Q13" s="17">
        <v>7</v>
      </c>
      <c r="R13" s="6">
        <v>17</v>
      </c>
      <c r="S13" s="6"/>
      <c r="T13" s="6"/>
      <c r="U13" s="6"/>
    </row>
    <row r="14" spans="1:21" x14ac:dyDescent="0.4">
      <c r="A14" s="113">
        <v>9</v>
      </c>
      <c r="B14" s="22" t="s">
        <v>287</v>
      </c>
      <c r="C14" s="17"/>
      <c r="D14" s="42" t="s">
        <v>313</v>
      </c>
      <c r="E14" s="19"/>
      <c r="F14" s="22" t="s">
        <v>45</v>
      </c>
      <c r="G14" s="18">
        <f>L14+O14+R14+U14</f>
        <v>58</v>
      </c>
      <c r="H14" s="11">
        <f>J14+M14+P14+S14</f>
        <v>234</v>
      </c>
      <c r="I14" s="11" t="s">
        <v>454</v>
      </c>
      <c r="J14" s="50">
        <v>105</v>
      </c>
      <c r="K14" s="23">
        <v>13</v>
      </c>
      <c r="L14" s="31">
        <f>$L$4-K14+1</f>
        <v>21</v>
      </c>
      <c r="M14" s="11">
        <v>49</v>
      </c>
      <c r="N14" s="11">
        <v>6</v>
      </c>
      <c r="O14" s="56">
        <f>$O$4-N14+1</f>
        <v>25</v>
      </c>
      <c r="P14" s="6">
        <v>80</v>
      </c>
      <c r="Q14" s="6">
        <v>12</v>
      </c>
      <c r="R14" s="6">
        <v>12</v>
      </c>
      <c r="S14" s="6"/>
      <c r="T14" s="6"/>
      <c r="U14" s="6"/>
    </row>
    <row r="15" spans="1:21" x14ac:dyDescent="0.4">
      <c r="A15" s="113">
        <v>10</v>
      </c>
      <c r="B15" s="22" t="s">
        <v>285</v>
      </c>
      <c r="C15" s="17"/>
      <c r="D15" s="42" t="s">
        <v>311</v>
      </c>
      <c r="E15" s="19"/>
      <c r="F15" s="22" t="s">
        <v>334</v>
      </c>
      <c r="G15" s="18">
        <f>L15+O15+R15+U15</f>
        <v>57</v>
      </c>
      <c r="H15" s="11">
        <f>J15+M15+P15+S15</f>
        <v>222</v>
      </c>
      <c r="I15" s="11" t="s">
        <v>454</v>
      </c>
      <c r="J15" s="50">
        <v>78</v>
      </c>
      <c r="K15" s="23">
        <v>11</v>
      </c>
      <c r="L15" s="31">
        <f>$L$4-K15+1</f>
        <v>23</v>
      </c>
      <c r="M15" s="11">
        <v>51</v>
      </c>
      <c r="N15" s="11">
        <v>7</v>
      </c>
      <c r="O15" s="56">
        <f>$O$4-N15+1</f>
        <v>24</v>
      </c>
      <c r="P15" s="113">
        <v>93</v>
      </c>
      <c r="Q15" s="113">
        <v>14</v>
      </c>
      <c r="R15" s="114">
        <v>10</v>
      </c>
      <c r="S15" s="48"/>
      <c r="T15" s="48"/>
      <c r="U15" s="48"/>
    </row>
    <row r="16" spans="1:21" x14ac:dyDescent="0.4">
      <c r="A16" s="113">
        <v>11</v>
      </c>
      <c r="B16" s="22" t="s">
        <v>292</v>
      </c>
      <c r="C16" s="17"/>
      <c r="D16" s="42" t="s">
        <v>318</v>
      </c>
      <c r="E16" s="19"/>
      <c r="F16" s="22" t="s">
        <v>339</v>
      </c>
      <c r="G16" s="18">
        <f>L16+O16+R16+U16</f>
        <v>54</v>
      </c>
      <c r="H16" s="11">
        <f>J16+M16+P16+S16</f>
        <v>262</v>
      </c>
      <c r="I16" s="11" t="s">
        <v>454</v>
      </c>
      <c r="J16" s="50">
        <v>132</v>
      </c>
      <c r="K16" s="23">
        <v>18</v>
      </c>
      <c r="L16" s="31">
        <f t="shared" si="1"/>
        <v>16</v>
      </c>
      <c r="M16" s="11">
        <v>73</v>
      </c>
      <c r="N16" s="11">
        <v>11</v>
      </c>
      <c r="O16" s="56">
        <f t="shared" si="0"/>
        <v>20</v>
      </c>
      <c r="P16" s="17">
        <v>57</v>
      </c>
      <c r="Q16" s="17">
        <v>6</v>
      </c>
      <c r="R16" s="17">
        <v>18</v>
      </c>
      <c r="S16" s="17"/>
      <c r="T16" s="17"/>
      <c r="U16" s="17"/>
    </row>
    <row r="17" spans="1:21" x14ac:dyDescent="0.4">
      <c r="A17" s="113">
        <v>12</v>
      </c>
      <c r="B17" s="22" t="s">
        <v>283</v>
      </c>
      <c r="C17" s="17"/>
      <c r="D17" s="42" t="s">
        <v>310</v>
      </c>
      <c r="E17" s="19"/>
      <c r="F17" s="22" t="s">
        <v>155</v>
      </c>
      <c r="G17" s="18">
        <f>L17+O17+R17+U17</f>
        <v>51</v>
      </c>
      <c r="H17" s="11">
        <f>J17+M17+P17+S17</f>
        <v>111</v>
      </c>
      <c r="I17" s="11"/>
      <c r="J17" s="50">
        <v>75</v>
      </c>
      <c r="K17" s="23">
        <v>10</v>
      </c>
      <c r="L17" s="31">
        <f>$L$4-K17+1</f>
        <v>24</v>
      </c>
      <c r="M17" s="11">
        <v>36</v>
      </c>
      <c r="N17" s="11">
        <v>4</v>
      </c>
      <c r="O17" s="56">
        <f>$O$4-N17+1</f>
        <v>27</v>
      </c>
      <c r="P17" s="6">
        <v>0</v>
      </c>
      <c r="Q17" s="6">
        <v>0</v>
      </c>
      <c r="R17" s="17">
        <v>0</v>
      </c>
      <c r="S17" s="6"/>
      <c r="T17" s="6"/>
      <c r="U17" s="6"/>
    </row>
    <row r="18" spans="1:21" x14ac:dyDescent="0.4">
      <c r="A18" s="113">
        <v>13</v>
      </c>
      <c r="B18" s="22" t="s">
        <v>288</v>
      </c>
      <c r="C18" s="17"/>
      <c r="D18" s="42" t="s">
        <v>314</v>
      </c>
      <c r="E18" s="19"/>
      <c r="F18" s="22" t="s">
        <v>158</v>
      </c>
      <c r="G18" s="18">
        <f>L18+O18+R18+U18</f>
        <v>50</v>
      </c>
      <c r="H18" s="11">
        <f>J18+M18+P18+S18</f>
        <v>258</v>
      </c>
      <c r="I18" s="11" t="s">
        <v>454</v>
      </c>
      <c r="J18" s="50">
        <v>106</v>
      </c>
      <c r="K18" s="23">
        <v>14</v>
      </c>
      <c r="L18" s="31">
        <f t="shared" si="1"/>
        <v>20</v>
      </c>
      <c r="M18" s="11">
        <v>86</v>
      </c>
      <c r="N18" s="11">
        <v>17</v>
      </c>
      <c r="O18" s="56">
        <f t="shared" si="0"/>
        <v>14</v>
      </c>
      <c r="P18" s="6">
        <v>66</v>
      </c>
      <c r="Q18" s="6">
        <v>8</v>
      </c>
      <c r="R18" s="6">
        <v>16</v>
      </c>
      <c r="S18" s="17"/>
      <c r="T18" s="17"/>
      <c r="U18" s="17"/>
    </row>
    <row r="19" spans="1:21" x14ac:dyDescent="0.4">
      <c r="A19" s="113">
        <v>14</v>
      </c>
      <c r="B19" s="22" t="s">
        <v>291</v>
      </c>
      <c r="C19" s="17"/>
      <c r="D19" s="42" t="s">
        <v>317</v>
      </c>
      <c r="E19" s="19"/>
      <c r="F19" s="22" t="s">
        <v>338</v>
      </c>
      <c r="G19" s="18">
        <f>L19+O19+R19+U19</f>
        <v>48</v>
      </c>
      <c r="H19" s="11">
        <f>J19+M19+P19+S19</f>
        <v>283</v>
      </c>
      <c r="I19" s="11" t="s">
        <v>454</v>
      </c>
      <c r="J19" s="50">
        <v>130</v>
      </c>
      <c r="K19" s="23">
        <v>17</v>
      </c>
      <c r="L19" s="31">
        <f t="shared" si="1"/>
        <v>17</v>
      </c>
      <c r="M19" s="11">
        <v>80</v>
      </c>
      <c r="N19" s="11">
        <v>14</v>
      </c>
      <c r="O19" s="56">
        <f t="shared" si="0"/>
        <v>17</v>
      </c>
      <c r="P19" s="17">
        <v>73</v>
      </c>
      <c r="Q19" s="17">
        <v>10</v>
      </c>
      <c r="R19" s="17">
        <v>14</v>
      </c>
      <c r="S19" s="17"/>
      <c r="T19" s="17"/>
      <c r="U19" s="17"/>
    </row>
    <row r="20" spans="1:21" x14ac:dyDescent="0.4">
      <c r="A20" s="113">
        <v>15</v>
      </c>
      <c r="B20" s="22" t="s">
        <v>281</v>
      </c>
      <c r="C20" s="17"/>
      <c r="D20" s="42">
        <v>475</v>
      </c>
      <c r="E20" s="19"/>
      <c r="F20" s="22" t="s">
        <v>154</v>
      </c>
      <c r="G20" s="18">
        <f>L20+O20+R20+U20</f>
        <v>45</v>
      </c>
      <c r="H20" s="11">
        <f>J20+M20+P20+S20</f>
        <v>136</v>
      </c>
      <c r="I20" s="6"/>
      <c r="J20" s="50">
        <v>58</v>
      </c>
      <c r="K20" s="23">
        <v>7</v>
      </c>
      <c r="L20" s="31">
        <f>$L$4-K20+1</f>
        <v>27</v>
      </c>
      <c r="M20" s="11">
        <v>78</v>
      </c>
      <c r="N20" s="11">
        <v>13</v>
      </c>
      <c r="O20" s="56">
        <f>$O$4-N20+1</f>
        <v>18</v>
      </c>
      <c r="P20" s="17">
        <v>0</v>
      </c>
      <c r="Q20" s="17">
        <v>0</v>
      </c>
      <c r="R20" s="6">
        <v>0</v>
      </c>
      <c r="S20" s="17"/>
      <c r="T20" s="17"/>
      <c r="U20" s="17"/>
    </row>
    <row r="21" spans="1:21" x14ac:dyDescent="0.4">
      <c r="A21" s="113">
        <v>16</v>
      </c>
      <c r="B21" s="22" t="s">
        <v>289</v>
      </c>
      <c r="C21" s="17"/>
      <c r="D21" s="42" t="s">
        <v>315</v>
      </c>
      <c r="E21" s="19"/>
      <c r="F21" s="22" t="s">
        <v>336</v>
      </c>
      <c r="G21" s="18">
        <f>L21+O21+R21+U21</f>
        <v>42</v>
      </c>
      <c r="H21" s="11">
        <f>J21+M21+P21+S21</f>
        <v>164</v>
      </c>
      <c r="I21" s="11" t="s">
        <v>454</v>
      </c>
      <c r="J21" s="50">
        <v>107</v>
      </c>
      <c r="K21" s="23">
        <v>15</v>
      </c>
      <c r="L21" s="31">
        <f>$L$4-K21+1</f>
        <v>19</v>
      </c>
      <c r="M21" s="11">
        <v>57</v>
      </c>
      <c r="N21" s="11">
        <v>8</v>
      </c>
      <c r="O21" s="56">
        <f>$O$4-N21+1</f>
        <v>23</v>
      </c>
      <c r="P21" s="17">
        <v>0</v>
      </c>
      <c r="Q21" s="17">
        <v>0</v>
      </c>
      <c r="R21" s="6">
        <v>0</v>
      </c>
      <c r="S21" s="17"/>
      <c r="T21" s="17"/>
      <c r="U21" s="17"/>
    </row>
    <row r="22" spans="1:21" x14ac:dyDescent="0.4">
      <c r="A22" s="113">
        <v>17</v>
      </c>
      <c r="B22" s="22" t="s">
        <v>28</v>
      </c>
      <c r="C22" s="17"/>
      <c r="D22" s="42" t="s">
        <v>320</v>
      </c>
      <c r="E22" s="19"/>
      <c r="F22" s="22" t="s">
        <v>340</v>
      </c>
      <c r="G22" s="18">
        <f>L22+O22+R22+U22</f>
        <v>40</v>
      </c>
      <c r="H22" s="11">
        <f>J22+M22+P22+S22</f>
        <v>326</v>
      </c>
      <c r="I22" s="11" t="s">
        <v>454</v>
      </c>
      <c r="J22" s="50">
        <v>153</v>
      </c>
      <c r="K22" s="23">
        <v>20</v>
      </c>
      <c r="L22" s="31">
        <f t="shared" si="1"/>
        <v>14</v>
      </c>
      <c r="M22" s="11">
        <v>85</v>
      </c>
      <c r="N22" s="11">
        <v>16</v>
      </c>
      <c r="O22" s="56">
        <f t="shared" si="0"/>
        <v>15</v>
      </c>
      <c r="P22" s="6">
        <v>88</v>
      </c>
      <c r="Q22" s="6">
        <v>13</v>
      </c>
      <c r="R22" s="17">
        <v>11</v>
      </c>
      <c r="S22" s="6"/>
      <c r="T22" s="6"/>
      <c r="U22" s="6"/>
    </row>
    <row r="23" spans="1:21" x14ac:dyDescent="0.4">
      <c r="A23" s="113">
        <v>18</v>
      </c>
      <c r="B23" s="22" t="s">
        <v>293</v>
      </c>
      <c r="C23" s="17"/>
      <c r="D23" s="42" t="s">
        <v>319</v>
      </c>
      <c r="E23" s="19"/>
      <c r="F23" s="22" t="s">
        <v>97</v>
      </c>
      <c r="G23" s="18">
        <f>L23+O23+R23+U23</f>
        <v>34</v>
      </c>
      <c r="H23" s="11">
        <f>J23+M23+P23+S23</f>
        <v>391</v>
      </c>
      <c r="I23" s="11" t="s">
        <v>454</v>
      </c>
      <c r="J23" s="50">
        <v>136</v>
      </c>
      <c r="K23" s="23">
        <v>19</v>
      </c>
      <c r="L23" s="31">
        <f t="shared" si="1"/>
        <v>15</v>
      </c>
      <c r="M23" s="11">
        <v>138</v>
      </c>
      <c r="N23" s="11">
        <v>21</v>
      </c>
      <c r="O23" s="56">
        <f t="shared" si="0"/>
        <v>10</v>
      </c>
      <c r="P23" s="17">
        <v>117</v>
      </c>
      <c r="Q23" s="17">
        <v>15</v>
      </c>
      <c r="R23" s="6">
        <v>9</v>
      </c>
      <c r="S23" s="6"/>
      <c r="T23" s="6"/>
      <c r="U23" s="6"/>
    </row>
    <row r="24" spans="1:21" x14ac:dyDescent="0.4">
      <c r="A24" s="113">
        <v>19</v>
      </c>
      <c r="B24" s="22" t="s">
        <v>290</v>
      </c>
      <c r="C24" s="17"/>
      <c r="D24" s="42" t="s">
        <v>316</v>
      </c>
      <c r="E24" s="19"/>
      <c r="F24" s="22" t="s">
        <v>337</v>
      </c>
      <c r="G24" s="18">
        <f>L24+O24+R24+U24</f>
        <v>29</v>
      </c>
      <c r="H24" s="11">
        <f>J24+M24+P24+S24</f>
        <v>265</v>
      </c>
      <c r="I24" s="11" t="s">
        <v>454</v>
      </c>
      <c r="J24" s="50">
        <v>129</v>
      </c>
      <c r="K24" s="23">
        <v>16</v>
      </c>
      <c r="L24" s="31">
        <f>$L$4-K24+1</f>
        <v>18</v>
      </c>
      <c r="M24" s="11">
        <v>136</v>
      </c>
      <c r="N24" s="11">
        <v>20</v>
      </c>
      <c r="O24" s="56">
        <f>$O$4-N24+1</f>
        <v>11</v>
      </c>
      <c r="P24" s="17">
        <v>0</v>
      </c>
      <c r="Q24" s="17">
        <v>0</v>
      </c>
      <c r="R24" s="6">
        <v>0</v>
      </c>
      <c r="S24" s="17"/>
      <c r="T24" s="17"/>
      <c r="U24" s="17"/>
    </row>
    <row r="25" spans="1:21" x14ac:dyDescent="0.4">
      <c r="A25" s="113">
        <v>20</v>
      </c>
      <c r="B25" s="76" t="s">
        <v>296</v>
      </c>
      <c r="C25" s="52"/>
      <c r="D25" s="77" t="s">
        <v>323</v>
      </c>
      <c r="E25" s="52"/>
      <c r="F25" s="76" t="s">
        <v>165</v>
      </c>
      <c r="G25" s="18">
        <f>L25+O25+R25+U25</f>
        <v>29</v>
      </c>
      <c r="H25" s="11">
        <f>J25+M25+P25+S25</f>
        <v>422</v>
      </c>
      <c r="I25" s="11" t="s">
        <v>454</v>
      </c>
      <c r="J25" s="78">
        <v>180</v>
      </c>
      <c r="K25" s="41">
        <v>23</v>
      </c>
      <c r="L25" s="31">
        <f t="shared" si="1"/>
        <v>11</v>
      </c>
      <c r="M25" s="6">
        <v>114</v>
      </c>
      <c r="N25" s="6">
        <v>18</v>
      </c>
      <c r="O25" s="56">
        <f t="shared" si="0"/>
        <v>13</v>
      </c>
      <c r="P25" s="6">
        <v>128</v>
      </c>
      <c r="Q25" s="6">
        <v>19</v>
      </c>
      <c r="R25" s="6">
        <v>5</v>
      </c>
      <c r="S25" s="6"/>
      <c r="T25" s="6"/>
      <c r="U25" s="6"/>
    </row>
    <row r="26" spans="1:21" x14ac:dyDescent="0.4">
      <c r="A26" s="113">
        <v>21</v>
      </c>
      <c r="B26" s="6" t="s">
        <v>294</v>
      </c>
      <c r="C26" s="6"/>
      <c r="D26" s="37" t="s">
        <v>321</v>
      </c>
      <c r="E26" s="6"/>
      <c r="F26" s="6" t="s">
        <v>341</v>
      </c>
      <c r="G26" s="18">
        <f>L26+O26+R26+U26</f>
        <v>28</v>
      </c>
      <c r="H26" s="11">
        <f>J26+M26+P26+S26</f>
        <v>430</v>
      </c>
      <c r="I26" s="11" t="s">
        <v>454</v>
      </c>
      <c r="J26" s="49">
        <v>162</v>
      </c>
      <c r="K26" s="23">
        <v>21</v>
      </c>
      <c r="L26" s="31">
        <f t="shared" si="1"/>
        <v>13</v>
      </c>
      <c r="M26" s="6">
        <v>148</v>
      </c>
      <c r="N26" s="6">
        <v>24</v>
      </c>
      <c r="O26" s="56">
        <f>$O$4-N26+1</f>
        <v>7</v>
      </c>
      <c r="P26" s="6">
        <v>120</v>
      </c>
      <c r="Q26" s="6">
        <v>16</v>
      </c>
      <c r="R26" s="17">
        <v>8</v>
      </c>
    </row>
    <row r="27" spans="1:21" x14ac:dyDescent="0.4">
      <c r="A27" s="113">
        <v>22</v>
      </c>
      <c r="B27" s="6" t="s">
        <v>295</v>
      </c>
      <c r="C27" s="6"/>
      <c r="D27" s="37" t="s">
        <v>322</v>
      </c>
      <c r="E27" s="6"/>
      <c r="F27" s="6" t="s">
        <v>342</v>
      </c>
      <c r="G27" s="18">
        <f>L27+O27+R27+U27</f>
        <v>27</v>
      </c>
      <c r="H27" s="11">
        <f>J27+M27+P27+S27</f>
        <v>436</v>
      </c>
      <c r="I27" s="11" t="s">
        <v>454</v>
      </c>
      <c r="J27" s="49">
        <v>169</v>
      </c>
      <c r="K27" s="23">
        <v>22</v>
      </c>
      <c r="L27" s="31">
        <f>$L$4-K27+1</f>
        <v>12</v>
      </c>
      <c r="M27" s="6">
        <v>140</v>
      </c>
      <c r="N27" s="6">
        <v>22</v>
      </c>
      <c r="O27" s="56">
        <f>$O$4-N27+1</f>
        <v>9</v>
      </c>
      <c r="P27" s="17">
        <v>127</v>
      </c>
      <c r="Q27" s="17">
        <v>18</v>
      </c>
      <c r="R27" s="6">
        <v>6</v>
      </c>
    </row>
    <row r="28" spans="1:21" x14ac:dyDescent="0.4">
      <c r="A28" s="113">
        <v>23</v>
      </c>
      <c r="B28" s="71" t="s">
        <v>286</v>
      </c>
      <c r="C28" s="17"/>
      <c r="D28" s="72" t="s">
        <v>312</v>
      </c>
      <c r="E28" s="19"/>
      <c r="F28" s="71" t="s">
        <v>335</v>
      </c>
      <c r="G28" s="18">
        <f>L28+O28+R28+U28</f>
        <v>22</v>
      </c>
      <c r="H28" s="11">
        <f>J28+M28+P28+S28</f>
        <v>100</v>
      </c>
      <c r="I28" s="11"/>
      <c r="J28" s="79">
        <v>100</v>
      </c>
      <c r="K28" s="23">
        <v>12</v>
      </c>
      <c r="L28" s="31">
        <f>$L$4-K28+1</f>
        <v>22</v>
      </c>
      <c r="M28" s="11">
        <v>0</v>
      </c>
      <c r="N28" s="11">
        <v>0</v>
      </c>
      <c r="O28" s="56">
        <v>0</v>
      </c>
      <c r="P28" s="17">
        <v>0</v>
      </c>
      <c r="Q28" s="17">
        <v>0</v>
      </c>
      <c r="R28" s="6">
        <v>0</v>
      </c>
    </row>
    <row r="29" spans="1:21" x14ac:dyDescent="0.4">
      <c r="A29" s="113">
        <v>24</v>
      </c>
      <c r="B29" s="6" t="s">
        <v>300</v>
      </c>
      <c r="C29" s="6"/>
      <c r="D29" s="37" t="s">
        <v>327</v>
      </c>
      <c r="E29" s="6"/>
      <c r="F29" s="6" t="s">
        <v>275</v>
      </c>
      <c r="G29" s="18">
        <f>L29+O29+R29+U29</f>
        <v>22</v>
      </c>
      <c r="H29" s="11">
        <f>J29+M29+P29+S29</f>
        <v>484</v>
      </c>
      <c r="I29" s="11" t="s">
        <v>454</v>
      </c>
      <c r="J29" s="6">
        <v>219</v>
      </c>
      <c r="K29" s="23">
        <v>27</v>
      </c>
      <c r="L29" s="31">
        <f t="shared" si="1"/>
        <v>7</v>
      </c>
      <c r="M29" s="6">
        <v>143</v>
      </c>
      <c r="N29" s="6">
        <v>23</v>
      </c>
      <c r="O29" s="56">
        <f>$O$4-N29+1</f>
        <v>8</v>
      </c>
      <c r="P29" s="6">
        <v>122</v>
      </c>
      <c r="Q29" s="6">
        <v>17</v>
      </c>
      <c r="R29" s="6">
        <v>7</v>
      </c>
    </row>
    <row r="30" spans="1:21" x14ac:dyDescent="0.4">
      <c r="A30" s="113">
        <v>25</v>
      </c>
      <c r="B30" s="6" t="s">
        <v>298</v>
      </c>
      <c r="C30" s="6"/>
      <c r="D30" s="37" t="s">
        <v>325</v>
      </c>
      <c r="E30" s="6"/>
      <c r="F30" s="6" t="s">
        <v>42</v>
      </c>
      <c r="G30" s="18">
        <f>L30+O30+R30+U30</f>
        <v>21</v>
      </c>
      <c r="H30" s="11">
        <f>J30+M30+P30+S30</f>
        <v>324</v>
      </c>
      <c r="I30" s="11" t="s">
        <v>454</v>
      </c>
      <c r="J30" s="49">
        <v>198</v>
      </c>
      <c r="K30" s="23">
        <v>25</v>
      </c>
      <c r="L30" s="31">
        <f>$L$4-K30+1</f>
        <v>9</v>
      </c>
      <c r="M30" s="6">
        <v>126</v>
      </c>
      <c r="N30" s="6">
        <v>19</v>
      </c>
      <c r="O30" s="56">
        <f>$O$4-N30+1</f>
        <v>12</v>
      </c>
      <c r="P30" s="17">
        <v>0</v>
      </c>
      <c r="Q30" s="17">
        <v>0</v>
      </c>
      <c r="R30" s="6">
        <v>0</v>
      </c>
    </row>
    <row r="31" spans="1:21" x14ac:dyDescent="0.4">
      <c r="A31" s="113">
        <v>26</v>
      </c>
      <c r="B31" s="6" t="s">
        <v>297</v>
      </c>
      <c r="C31" s="6"/>
      <c r="D31" s="37" t="s">
        <v>324</v>
      </c>
      <c r="E31" s="6"/>
      <c r="F31" s="6" t="s">
        <v>164</v>
      </c>
      <c r="G31" s="18">
        <f>L31+O31+R31+U31</f>
        <v>16</v>
      </c>
      <c r="H31" s="11">
        <f>J31+M31+P31+S31</f>
        <v>340</v>
      </c>
      <c r="I31" s="11" t="s">
        <v>454</v>
      </c>
      <c r="J31" s="49">
        <v>186</v>
      </c>
      <c r="K31" s="41">
        <v>24</v>
      </c>
      <c r="L31" s="31">
        <f>$L$4-K31+1</f>
        <v>10</v>
      </c>
      <c r="M31" s="6">
        <v>154</v>
      </c>
      <c r="N31" s="6">
        <v>25</v>
      </c>
      <c r="O31" s="56">
        <f>$O$4-N31+1</f>
        <v>6</v>
      </c>
      <c r="P31" s="17">
        <v>0</v>
      </c>
      <c r="Q31" s="17">
        <v>0</v>
      </c>
      <c r="R31" s="6">
        <v>0</v>
      </c>
    </row>
    <row r="32" spans="1:21" x14ac:dyDescent="0.4">
      <c r="A32" s="113">
        <v>27</v>
      </c>
      <c r="B32" s="6" t="s">
        <v>303</v>
      </c>
      <c r="C32" s="6"/>
      <c r="D32" s="37" t="s">
        <v>329</v>
      </c>
      <c r="E32" s="6"/>
      <c r="F32" s="6" t="s">
        <v>36</v>
      </c>
      <c r="G32" s="18">
        <f>L32+O32+R32+U32</f>
        <v>9</v>
      </c>
      <c r="H32" s="11">
        <f>J32+M32+P32+S32</f>
        <v>601</v>
      </c>
      <c r="I32" s="11" t="s">
        <v>454</v>
      </c>
      <c r="J32" s="6">
        <v>235</v>
      </c>
      <c r="K32" s="23">
        <v>30</v>
      </c>
      <c r="L32" s="31">
        <f>$L$4-K32+1</f>
        <v>4</v>
      </c>
      <c r="M32" s="6">
        <v>191</v>
      </c>
      <c r="N32" s="6">
        <v>29</v>
      </c>
      <c r="O32" s="56">
        <f>$O$4-N32+1</f>
        <v>2</v>
      </c>
      <c r="P32" s="17">
        <v>175</v>
      </c>
      <c r="Q32" s="17">
        <v>21</v>
      </c>
      <c r="R32" s="6">
        <v>3</v>
      </c>
    </row>
    <row r="33" spans="1:18" x14ac:dyDescent="0.4">
      <c r="A33" s="113">
        <v>28</v>
      </c>
      <c r="B33" s="6" t="s">
        <v>299</v>
      </c>
      <c r="C33" s="6"/>
      <c r="D33" s="37" t="s">
        <v>326</v>
      </c>
      <c r="E33" s="6"/>
      <c r="F33" s="6" t="s">
        <v>343</v>
      </c>
      <c r="G33" s="18">
        <f>L33+O33+R33+U33</f>
        <v>8</v>
      </c>
      <c r="H33" s="11">
        <f>J33+M33+P33+S33</f>
        <v>202</v>
      </c>
      <c r="I33" s="11" t="s">
        <v>454</v>
      </c>
      <c r="J33" s="6">
        <v>202</v>
      </c>
      <c r="K33" s="23">
        <v>26</v>
      </c>
      <c r="L33" s="31">
        <f t="shared" si="1"/>
        <v>8</v>
      </c>
      <c r="M33" s="6">
        <v>0</v>
      </c>
      <c r="N33" s="6">
        <v>0</v>
      </c>
      <c r="O33" s="56">
        <v>0</v>
      </c>
      <c r="P33" s="17">
        <v>0</v>
      </c>
      <c r="Q33" s="17">
        <v>0</v>
      </c>
      <c r="R33" s="6">
        <v>0</v>
      </c>
    </row>
    <row r="34" spans="1:18" x14ac:dyDescent="0.4">
      <c r="A34" s="113">
        <v>29</v>
      </c>
      <c r="B34" s="6" t="s">
        <v>302</v>
      </c>
      <c r="C34" s="6"/>
      <c r="D34" s="37" t="s">
        <v>318</v>
      </c>
      <c r="E34" s="6"/>
      <c r="F34" s="6" t="s">
        <v>344</v>
      </c>
      <c r="G34" s="18">
        <f>L34+O34+R34+U34</f>
        <v>8</v>
      </c>
      <c r="H34" s="11">
        <f>J34+M34+P34+S34</f>
        <v>413</v>
      </c>
      <c r="I34" s="11" t="s">
        <v>454</v>
      </c>
      <c r="J34" s="6">
        <v>235</v>
      </c>
      <c r="K34" s="23">
        <v>29</v>
      </c>
      <c r="L34" s="31">
        <f t="shared" si="1"/>
        <v>5</v>
      </c>
      <c r="M34" s="6">
        <v>178</v>
      </c>
      <c r="N34" s="6">
        <v>28</v>
      </c>
      <c r="O34" s="56">
        <f>$O$4-N34+1</f>
        <v>3</v>
      </c>
      <c r="P34" s="17">
        <v>0</v>
      </c>
      <c r="Q34" s="17">
        <v>0</v>
      </c>
      <c r="R34" s="6">
        <v>0</v>
      </c>
    </row>
    <row r="35" spans="1:18" x14ac:dyDescent="0.4">
      <c r="A35" s="113">
        <v>30</v>
      </c>
      <c r="B35" s="6" t="s">
        <v>455</v>
      </c>
      <c r="C35" s="6"/>
      <c r="D35" s="37" t="s">
        <v>456</v>
      </c>
      <c r="E35" s="6"/>
      <c r="F35" s="6" t="s">
        <v>457</v>
      </c>
      <c r="G35" s="18">
        <f>L35+O35+R35+U35</f>
        <v>7</v>
      </c>
      <c r="H35" s="11">
        <f>J35+M35+P35+S35</f>
        <v>359</v>
      </c>
      <c r="I35" s="11" t="s">
        <v>454</v>
      </c>
      <c r="J35" s="6">
        <v>0</v>
      </c>
      <c r="K35" s="74">
        <v>0</v>
      </c>
      <c r="L35" s="6">
        <v>0</v>
      </c>
      <c r="M35" s="6">
        <v>174</v>
      </c>
      <c r="N35" s="6">
        <v>26</v>
      </c>
      <c r="O35" s="56">
        <f>$O$4-N35+1</f>
        <v>5</v>
      </c>
      <c r="P35" s="6">
        <v>185</v>
      </c>
      <c r="Q35" s="6">
        <v>22</v>
      </c>
      <c r="R35" s="17">
        <v>2</v>
      </c>
    </row>
    <row r="36" spans="1:18" x14ac:dyDescent="0.4">
      <c r="A36" s="113">
        <v>31</v>
      </c>
      <c r="B36" s="6" t="s">
        <v>304</v>
      </c>
      <c r="C36" s="6"/>
      <c r="D36" s="37" t="s">
        <v>330</v>
      </c>
      <c r="E36" s="6"/>
      <c r="F36" s="6" t="s">
        <v>345</v>
      </c>
      <c r="G36" s="18">
        <f>L36+O36+R36+U36</f>
        <v>7</v>
      </c>
      <c r="H36" s="11">
        <f>J36+M36+P36+S36</f>
        <v>423</v>
      </c>
      <c r="I36" s="11" t="s">
        <v>454</v>
      </c>
      <c r="J36" s="6">
        <v>248</v>
      </c>
      <c r="K36" s="23">
        <v>31</v>
      </c>
      <c r="L36" s="31">
        <f>$L$4-K36+1</f>
        <v>3</v>
      </c>
      <c r="M36" s="6">
        <v>175</v>
      </c>
      <c r="N36" s="6">
        <v>27</v>
      </c>
      <c r="O36" s="56">
        <f>$O$4-N36+1</f>
        <v>4</v>
      </c>
      <c r="P36" s="17">
        <v>0</v>
      </c>
      <c r="Q36" s="17">
        <v>0</v>
      </c>
      <c r="R36" s="6">
        <v>0</v>
      </c>
    </row>
    <row r="37" spans="1:18" x14ac:dyDescent="0.4">
      <c r="A37" s="113">
        <v>32</v>
      </c>
      <c r="B37" s="6" t="s">
        <v>301</v>
      </c>
      <c r="C37" s="6"/>
      <c r="D37" s="37" t="s">
        <v>328</v>
      </c>
      <c r="E37" s="6"/>
      <c r="F37" s="6" t="s">
        <v>337</v>
      </c>
      <c r="G37" s="18">
        <f>L37+O37+R37+U37</f>
        <v>6</v>
      </c>
      <c r="H37" s="11">
        <f>J37+M37+P37+S37</f>
        <v>224</v>
      </c>
      <c r="I37" s="11" t="s">
        <v>454</v>
      </c>
      <c r="J37" s="6">
        <v>224</v>
      </c>
      <c r="K37" s="41">
        <v>28</v>
      </c>
      <c r="L37" s="31">
        <f>$L$4-K37+1</f>
        <v>6</v>
      </c>
      <c r="M37" s="6">
        <v>0</v>
      </c>
      <c r="N37" s="6">
        <v>0</v>
      </c>
      <c r="O37" s="56">
        <v>0</v>
      </c>
      <c r="P37" s="17">
        <v>0</v>
      </c>
      <c r="Q37" s="17">
        <v>0</v>
      </c>
      <c r="R37" s="6">
        <v>0</v>
      </c>
    </row>
    <row r="38" spans="1:18" x14ac:dyDescent="0.4">
      <c r="A38" s="113">
        <v>33</v>
      </c>
      <c r="B38" s="6" t="s">
        <v>306</v>
      </c>
      <c r="C38" s="6"/>
      <c r="D38" s="37" t="s">
        <v>332</v>
      </c>
      <c r="E38" s="6"/>
      <c r="F38" s="6" t="s">
        <v>275</v>
      </c>
      <c r="G38" s="18">
        <f>L38+O38+R38+U38</f>
        <v>6</v>
      </c>
      <c r="H38" s="11">
        <f>J38+M38+P38+S38</f>
        <v>639</v>
      </c>
      <c r="I38" s="11" t="s">
        <v>454</v>
      </c>
      <c r="J38" s="6">
        <v>270</v>
      </c>
      <c r="K38" s="59">
        <v>33</v>
      </c>
      <c r="L38" s="31">
        <f>$L$4-K38+1</f>
        <v>1</v>
      </c>
      <c r="M38" s="6">
        <v>196</v>
      </c>
      <c r="N38" s="6">
        <v>30</v>
      </c>
      <c r="O38" s="56">
        <f>$O$4-N38+1</f>
        <v>1</v>
      </c>
      <c r="P38" s="6">
        <v>173</v>
      </c>
      <c r="Q38" s="6">
        <v>20</v>
      </c>
      <c r="R38" s="6">
        <v>4</v>
      </c>
    </row>
    <row r="39" spans="1:18" x14ac:dyDescent="0.4">
      <c r="A39" s="113">
        <v>34</v>
      </c>
      <c r="B39" s="52" t="s">
        <v>305</v>
      </c>
      <c r="C39" s="52"/>
      <c r="D39" s="57" t="s">
        <v>331</v>
      </c>
      <c r="E39" s="52"/>
      <c r="F39" s="52" t="s">
        <v>275</v>
      </c>
      <c r="G39" s="28">
        <f>L39+O39+R39+U39</f>
        <v>2</v>
      </c>
      <c r="H39" s="29">
        <f>J39+M39+P39+S39</f>
        <v>257</v>
      </c>
      <c r="I39" s="29" t="s">
        <v>454</v>
      </c>
      <c r="J39" s="52">
        <v>257</v>
      </c>
      <c r="K39" s="41">
        <v>32</v>
      </c>
      <c r="L39" s="43">
        <f>$L$4-K39+1</f>
        <v>2</v>
      </c>
      <c r="M39" s="52">
        <v>0</v>
      </c>
      <c r="N39" s="52">
        <v>0</v>
      </c>
      <c r="O39" s="58">
        <v>0</v>
      </c>
      <c r="P39" s="17">
        <v>0</v>
      </c>
      <c r="Q39" s="17">
        <v>0</v>
      </c>
      <c r="R39" s="6">
        <v>0</v>
      </c>
    </row>
    <row r="40" spans="1:18" x14ac:dyDescent="0.4">
      <c r="A40" s="113">
        <v>35</v>
      </c>
      <c r="B40" s="6" t="s">
        <v>473</v>
      </c>
      <c r="C40" s="6"/>
      <c r="D40" s="37" t="s">
        <v>475</v>
      </c>
      <c r="E40" s="6"/>
      <c r="F40" s="6" t="s">
        <v>474</v>
      </c>
      <c r="G40" s="18">
        <f>L40+O40+R40+U40</f>
        <v>1</v>
      </c>
      <c r="H40" s="11">
        <f>J40+M40+P40+S40</f>
        <v>187</v>
      </c>
      <c r="I40" s="11"/>
      <c r="J40" s="6"/>
      <c r="K40" s="59"/>
      <c r="L40" s="31"/>
      <c r="M40" s="6"/>
      <c r="N40" s="6"/>
      <c r="O40" s="56"/>
      <c r="P40" s="6">
        <v>187</v>
      </c>
      <c r="Q40" s="6">
        <v>23</v>
      </c>
      <c r="R40" s="6">
        <v>1</v>
      </c>
    </row>
  </sheetData>
  <autoFilter ref="A3:I5" xr:uid="{0A72CCAA-8F26-4D18-8170-443F9C65170E}"/>
  <sortState xmlns:xlrd2="http://schemas.microsoft.com/office/spreadsheetml/2017/richdata2" ref="B6:O38">
    <sortCondition descending="1" ref="G6:G38"/>
    <sortCondition ref="H6:H38"/>
  </sortState>
  <mergeCells count="17">
    <mergeCell ref="A3:A5"/>
    <mergeCell ref="B3:B5"/>
    <mergeCell ref="C3:C5"/>
    <mergeCell ref="D3:D5"/>
    <mergeCell ref="E3:E5"/>
    <mergeCell ref="S3:U3"/>
    <mergeCell ref="J4:K4"/>
    <mergeCell ref="M4:N4"/>
    <mergeCell ref="P4:Q4"/>
    <mergeCell ref="S4:T4"/>
    <mergeCell ref="P3:R3"/>
    <mergeCell ref="F3:F5"/>
    <mergeCell ref="G3:G5"/>
    <mergeCell ref="H3:H5"/>
    <mergeCell ref="J3:L3"/>
    <mergeCell ref="M3:O3"/>
    <mergeCell ref="I3:I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26A5-C99E-4C77-A739-167306A4A2D7}">
  <sheetPr>
    <pageSetUpPr fitToPage="1"/>
  </sheetPr>
  <dimension ref="A1:T10"/>
  <sheetViews>
    <sheetView zoomScale="70" zoomScaleNormal="70" zoomScaleSheetLayoutView="85" workbookViewId="0">
      <pane ySplit="5" topLeftCell="A6" activePane="bottomLeft" state="frozen"/>
      <selection pane="bottomLeft" activeCell="M13" sqref="M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81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5</v>
      </c>
      <c r="L4" s="102" t="s">
        <v>6</v>
      </c>
      <c r="M4" s="103"/>
      <c r="N4" s="5">
        <v>5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347</v>
      </c>
      <c r="C6" s="17" t="s">
        <v>351</v>
      </c>
      <c r="D6" s="23">
        <v>313</v>
      </c>
      <c r="E6" s="19"/>
      <c r="F6" s="22" t="s">
        <v>353</v>
      </c>
      <c r="G6" s="18">
        <f>K6+N6+Q6+T6</f>
        <v>9</v>
      </c>
      <c r="H6" s="11">
        <f>I6+L6+O6+R6</f>
        <v>39</v>
      </c>
      <c r="I6" s="23">
        <v>30</v>
      </c>
      <c r="J6" s="23">
        <v>2</v>
      </c>
      <c r="K6" s="31">
        <f>$K$4-J6+1</f>
        <v>4</v>
      </c>
      <c r="L6" s="11">
        <v>9</v>
      </c>
      <c r="M6" s="11">
        <v>1</v>
      </c>
      <c r="N6" s="24">
        <f>$N$4-M6+1</f>
        <v>5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346</v>
      </c>
      <c r="C7" s="17" t="s">
        <v>351</v>
      </c>
      <c r="D7" s="23">
        <v>308</v>
      </c>
      <c r="E7" s="19"/>
      <c r="F7" s="22" t="s">
        <v>204</v>
      </c>
      <c r="G7" s="18">
        <f>K7+N7+Q7+T7</f>
        <v>7</v>
      </c>
      <c r="H7" s="11">
        <f>I7+L7+O7+R7</f>
        <v>59</v>
      </c>
      <c r="I7" s="23">
        <v>28</v>
      </c>
      <c r="J7" s="23">
        <v>1</v>
      </c>
      <c r="K7" s="31">
        <f>$K$4-J7+1</f>
        <v>5</v>
      </c>
      <c r="L7" s="11">
        <v>31</v>
      </c>
      <c r="M7" s="11">
        <v>4</v>
      </c>
      <c r="N7" s="24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348</v>
      </c>
      <c r="C8" s="17" t="s">
        <v>351</v>
      </c>
      <c r="D8" s="23">
        <v>307</v>
      </c>
      <c r="E8" s="19"/>
      <c r="F8" s="22" t="s">
        <v>354</v>
      </c>
      <c r="G8" s="18">
        <f>K8+N8+Q8+T8</f>
        <v>6</v>
      </c>
      <c r="H8" s="11">
        <f>I8+L8+O8+R8</f>
        <v>51</v>
      </c>
      <c r="I8" s="23">
        <v>31</v>
      </c>
      <c r="J8" s="23">
        <v>3</v>
      </c>
      <c r="K8" s="31">
        <f>$K$4-J8+1</f>
        <v>3</v>
      </c>
      <c r="L8" s="11">
        <v>20</v>
      </c>
      <c r="M8" s="11">
        <v>3</v>
      </c>
      <c r="N8" s="24">
        <f>$N$4-M8+1</f>
        <v>3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349</v>
      </c>
      <c r="C9" s="17" t="s">
        <v>351</v>
      </c>
      <c r="D9" s="23">
        <v>306</v>
      </c>
      <c r="E9" s="19"/>
      <c r="F9" s="22" t="s">
        <v>257</v>
      </c>
      <c r="G9" s="18">
        <f>K9+N9+Q9+T9</f>
        <v>5</v>
      </c>
      <c r="H9" s="11">
        <f>I9+L9+O9+R9</f>
        <v>47</v>
      </c>
      <c r="I9" s="23">
        <v>36</v>
      </c>
      <c r="J9" s="23">
        <v>5</v>
      </c>
      <c r="K9" s="31">
        <f>$K$4-J9+1</f>
        <v>1</v>
      </c>
      <c r="L9" s="11">
        <v>11</v>
      </c>
      <c r="M9" s="11">
        <v>2</v>
      </c>
      <c r="N9" s="24">
        <f>$N$4-M9+1</f>
        <v>4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350</v>
      </c>
      <c r="C10" s="17" t="s">
        <v>352</v>
      </c>
      <c r="D10" s="23">
        <v>312</v>
      </c>
      <c r="E10" s="19"/>
      <c r="F10" s="22" t="s">
        <v>355</v>
      </c>
      <c r="G10" s="18">
        <f>K10+N10+Q10+T10</f>
        <v>2</v>
      </c>
      <c r="H10" s="11">
        <f>I10+L10+O10+R10</f>
        <v>73</v>
      </c>
      <c r="I10" s="23">
        <v>36</v>
      </c>
      <c r="J10" s="23">
        <v>5</v>
      </c>
      <c r="K10" s="31">
        <f>$K$4-J10+1</f>
        <v>1</v>
      </c>
      <c r="L10" s="11">
        <v>37</v>
      </c>
      <c r="M10" s="11">
        <v>5</v>
      </c>
      <c r="N10" s="24">
        <f>$N$4-M10+1</f>
        <v>1</v>
      </c>
      <c r="O10" s="6"/>
      <c r="P10" s="6"/>
      <c r="Q10" s="17"/>
      <c r="R10" s="6"/>
      <c r="S10" s="6"/>
      <c r="T10" s="6"/>
    </row>
  </sheetData>
  <sortState xmlns:xlrd2="http://schemas.microsoft.com/office/spreadsheetml/2017/richdata2" ref="B6:N10">
    <sortCondition descending="1" ref="G6:G10"/>
    <sortCondition ref="H6:H10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603F-5F54-4E16-AB4A-CFA876D436A9}">
  <sheetPr>
    <pageSetUpPr fitToPage="1"/>
  </sheetPr>
  <dimension ref="A1:T13"/>
  <sheetViews>
    <sheetView zoomScale="70" zoomScaleNormal="70" zoomScaleSheetLayoutView="85" workbookViewId="0">
      <pane ySplit="5" topLeftCell="A6" activePane="bottomLeft" state="frozen"/>
      <selection pane="bottomLeft" activeCell="V19" sqref="V1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82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8</v>
      </c>
      <c r="L4" s="102" t="s">
        <v>6</v>
      </c>
      <c r="M4" s="103"/>
      <c r="N4" s="5">
        <v>7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169</v>
      </c>
      <c r="C6" s="17"/>
      <c r="D6" s="23">
        <v>281</v>
      </c>
      <c r="E6" s="19"/>
      <c r="F6" s="22" t="s">
        <v>162</v>
      </c>
      <c r="G6" s="18">
        <f t="shared" ref="G6:G13" si="0">K6+N6+Q6+T6</f>
        <v>15</v>
      </c>
      <c r="H6" s="11">
        <f t="shared" ref="H6:H13" si="1">I6+L6+O6+R6</f>
        <v>27</v>
      </c>
      <c r="I6" s="23">
        <v>14</v>
      </c>
      <c r="J6" s="23">
        <v>1</v>
      </c>
      <c r="K6" s="31">
        <f>K4-J6+1</f>
        <v>8</v>
      </c>
      <c r="L6" s="11">
        <v>13</v>
      </c>
      <c r="M6" s="11">
        <v>1</v>
      </c>
      <c r="N6" s="24">
        <f t="shared" ref="N6:N12" si="2">$N$4-M6+1</f>
        <v>7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356</v>
      </c>
      <c r="C7" s="17"/>
      <c r="D7" s="23">
        <v>276</v>
      </c>
      <c r="E7" s="19"/>
      <c r="F7" s="22" t="s">
        <v>363</v>
      </c>
      <c r="G7" s="18">
        <f t="shared" si="0"/>
        <v>13</v>
      </c>
      <c r="H7" s="11">
        <f t="shared" si="1"/>
        <v>31</v>
      </c>
      <c r="I7" s="23">
        <v>17</v>
      </c>
      <c r="J7" s="23">
        <v>2</v>
      </c>
      <c r="K7" s="31">
        <f t="shared" ref="K7:K13" si="3">$K$4-J7+1</f>
        <v>7</v>
      </c>
      <c r="L7" s="11">
        <v>14</v>
      </c>
      <c r="M7" s="11">
        <v>2</v>
      </c>
      <c r="N7" s="24">
        <f t="shared" si="2"/>
        <v>6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357</v>
      </c>
      <c r="C8" s="17"/>
      <c r="D8" s="23">
        <v>303</v>
      </c>
      <c r="E8" s="19"/>
      <c r="F8" s="22" t="s">
        <v>364</v>
      </c>
      <c r="G8" s="18">
        <f t="shared" si="0"/>
        <v>11</v>
      </c>
      <c r="H8" s="11">
        <f t="shared" si="1"/>
        <v>44</v>
      </c>
      <c r="I8" s="23">
        <v>18</v>
      </c>
      <c r="J8" s="23">
        <v>3</v>
      </c>
      <c r="K8" s="31">
        <f t="shared" si="3"/>
        <v>6</v>
      </c>
      <c r="L8" s="11">
        <v>26</v>
      </c>
      <c r="M8" s="11">
        <v>3</v>
      </c>
      <c r="N8" s="24">
        <f t="shared" si="2"/>
        <v>5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358</v>
      </c>
      <c r="C9" s="17"/>
      <c r="D9" s="23">
        <v>302</v>
      </c>
      <c r="E9" s="19"/>
      <c r="F9" s="22" t="s">
        <v>365</v>
      </c>
      <c r="G9" s="18">
        <f t="shared" si="0"/>
        <v>7</v>
      </c>
      <c r="H9" s="11">
        <f t="shared" si="1"/>
        <v>78</v>
      </c>
      <c r="I9" s="23">
        <v>27</v>
      </c>
      <c r="J9" s="23">
        <v>4</v>
      </c>
      <c r="K9" s="31">
        <f t="shared" si="3"/>
        <v>5</v>
      </c>
      <c r="L9" s="11">
        <v>51</v>
      </c>
      <c r="M9" s="11">
        <v>6</v>
      </c>
      <c r="N9" s="24">
        <f t="shared" si="2"/>
        <v>2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359</v>
      </c>
      <c r="C10" s="17"/>
      <c r="D10" s="23">
        <v>246</v>
      </c>
      <c r="E10" s="19"/>
      <c r="F10" s="22" t="s">
        <v>366</v>
      </c>
      <c r="G10" s="18">
        <f t="shared" si="0"/>
        <v>7</v>
      </c>
      <c r="H10" s="11">
        <f t="shared" si="1"/>
        <v>85</v>
      </c>
      <c r="I10" s="23">
        <v>34</v>
      </c>
      <c r="J10" s="23">
        <v>5</v>
      </c>
      <c r="K10" s="31">
        <f t="shared" si="3"/>
        <v>4</v>
      </c>
      <c r="L10" s="11">
        <v>51</v>
      </c>
      <c r="M10" s="11">
        <v>5</v>
      </c>
      <c r="N10" s="24">
        <f t="shared" si="2"/>
        <v>3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360</v>
      </c>
      <c r="C11" s="17"/>
      <c r="D11" s="23">
        <v>310</v>
      </c>
      <c r="E11" s="19"/>
      <c r="F11" s="22" t="s">
        <v>367</v>
      </c>
      <c r="G11" s="18">
        <f t="shared" si="0"/>
        <v>7</v>
      </c>
      <c r="H11" s="11">
        <f t="shared" si="1"/>
        <v>112</v>
      </c>
      <c r="I11" s="23">
        <v>68</v>
      </c>
      <c r="J11" s="23">
        <v>6</v>
      </c>
      <c r="K11" s="31">
        <f t="shared" si="3"/>
        <v>3</v>
      </c>
      <c r="L11" s="11">
        <v>44</v>
      </c>
      <c r="M11" s="11">
        <v>4</v>
      </c>
      <c r="N11" s="24">
        <f t="shared" si="2"/>
        <v>4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362</v>
      </c>
      <c r="C12" s="17"/>
      <c r="D12" s="23">
        <v>311</v>
      </c>
      <c r="E12" s="19"/>
      <c r="F12" s="22" t="s">
        <v>369</v>
      </c>
      <c r="G12" s="18">
        <f t="shared" si="0"/>
        <v>2</v>
      </c>
      <c r="H12" s="11">
        <f t="shared" si="1"/>
        <v>142</v>
      </c>
      <c r="I12" s="23">
        <v>72</v>
      </c>
      <c r="J12" s="23">
        <v>8</v>
      </c>
      <c r="K12" s="31">
        <f t="shared" si="3"/>
        <v>1</v>
      </c>
      <c r="L12" s="11">
        <v>70</v>
      </c>
      <c r="M12" s="11">
        <v>7</v>
      </c>
      <c r="N12" s="24">
        <f t="shared" si="2"/>
        <v>1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361</v>
      </c>
      <c r="C13" s="17"/>
      <c r="D13" s="23">
        <v>309</v>
      </c>
      <c r="E13" s="19"/>
      <c r="F13" s="22" t="s">
        <v>368</v>
      </c>
      <c r="G13" s="18">
        <f t="shared" si="0"/>
        <v>1</v>
      </c>
      <c r="H13" s="11">
        <f t="shared" si="1"/>
        <v>72</v>
      </c>
      <c r="I13" s="23">
        <v>72</v>
      </c>
      <c r="J13" s="23">
        <v>8</v>
      </c>
      <c r="K13" s="31">
        <f t="shared" si="3"/>
        <v>1</v>
      </c>
      <c r="L13" s="11">
        <v>0</v>
      </c>
      <c r="M13" s="11">
        <v>0</v>
      </c>
      <c r="N13" s="24">
        <v>0</v>
      </c>
      <c r="O13" s="17"/>
      <c r="P13" s="17"/>
      <c r="Q13" s="6"/>
      <c r="R13" s="6"/>
      <c r="S13" s="6"/>
      <c r="T13" s="6"/>
    </row>
  </sheetData>
  <sortState xmlns:xlrd2="http://schemas.microsoft.com/office/spreadsheetml/2017/richdata2" ref="B6:N13">
    <sortCondition descending="1" ref="G6:G13"/>
    <sortCondition ref="H6:H13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1EDB-F71E-45FE-8463-5F3048421D0A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M16" sqref="M1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83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3</v>
      </c>
      <c r="L4" s="102" t="s">
        <v>6</v>
      </c>
      <c r="M4" s="103"/>
      <c r="N4" s="5">
        <v>3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52</v>
      </c>
      <c r="C6" s="17"/>
      <c r="D6" s="23">
        <v>266</v>
      </c>
      <c r="E6" s="19"/>
      <c r="F6" s="22" t="s">
        <v>58</v>
      </c>
      <c r="G6" s="18">
        <f t="shared" ref="G6:G8" si="0">K6+N6+Q6+T6</f>
        <v>6</v>
      </c>
      <c r="H6" s="11">
        <f t="shared" ref="H6:H8" si="1">I6+L6+O6+R6</f>
        <v>32</v>
      </c>
      <c r="I6" s="23">
        <v>20</v>
      </c>
      <c r="J6" s="23">
        <v>1</v>
      </c>
      <c r="K6" s="31">
        <f>K4-J6+1</f>
        <v>3</v>
      </c>
      <c r="L6" s="11">
        <v>12</v>
      </c>
      <c r="M6" s="11">
        <v>1</v>
      </c>
      <c r="N6" s="24">
        <f>$N$4-M6+1</f>
        <v>3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54</v>
      </c>
      <c r="C7" s="17"/>
      <c r="D7" s="23">
        <v>274</v>
      </c>
      <c r="E7" s="19"/>
      <c r="F7" s="22" t="s">
        <v>59</v>
      </c>
      <c r="G7" s="18">
        <f t="shared" si="0"/>
        <v>4</v>
      </c>
      <c r="H7" s="11">
        <f t="shared" si="1"/>
        <v>94</v>
      </c>
      <c r="I7" s="23">
        <v>54</v>
      </c>
      <c r="J7" s="23">
        <v>2</v>
      </c>
      <c r="K7" s="31">
        <f>$K$4-J7+1</f>
        <v>2</v>
      </c>
      <c r="L7" s="11">
        <v>40</v>
      </c>
      <c r="M7" s="11">
        <v>2</v>
      </c>
      <c r="N7" s="24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84</v>
      </c>
      <c r="C8" s="17"/>
      <c r="D8" s="23">
        <v>304</v>
      </c>
      <c r="E8" s="19"/>
      <c r="F8" s="22" t="s">
        <v>85</v>
      </c>
      <c r="G8" s="18">
        <f t="shared" si="0"/>
        <v>2</v>
      </c>
      <c r="H8" s="11">
        <f t="shared" si="1"/>
        <v>117</v>
      </c>
      <c r="I8" s="23">
        <v>69</v>
      </c>
      <c r="J8" s="23">
        <v>3</v>
      </c>
      <c r="K8" s="31">
        <f>$K$4-J8+1</f>
        <v>1</v>
      </c>
      <c r="L8" s="11">
        <v>48</v>
      </c>
      <c r="M8" s="11">
        <v>3</v>
      </c>
      <c r="N8" s="24">
        <f>$N$4-M8+1</f>
        <v>1</v>
      </c>
      <c r="O8" s="6"/>
      <c r="P8" s="6"/>
      <c r="Q8" s="6"/>
      <c r="R8" s="6"/>
      <c r="S8" s="6"/>
      <c r="T8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161F-852C-41F0-BBD7-8A98D66CBA8E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M9" sqref="M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2</v>
      </c>
      <c r="L4" s="102" t="s">
        <v>6</v>
      </c>
      <c r="M4" s="103"/>
      <c r="N4" s="5">
        <v>3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57</v>
      </c>
      <c r="C6" s="17"/>
      <c r="D6" s="23">
        <v>268</v>
      </c>
      <c r="E6" s="19"/>
      <c r="F6" s="22" t="s">
        <v>88</v>
      </c>
      <c r="G6" s="18">
        <f t="shared" ref="G6:G8" si="0">K6+N6+Q6+T6</f>
        <v>5</v>
      </c>
      <c r="H6" s="11">
        <f t="shared" ref="H6:H8" si="1">I6+L6+O6+R6</f>
        <v>16</v>
      </c>
      <c r="I6" s="23">
        <v>7</v>
      </c>
      <c r="J6" s="23">
        <v>1</v>
      </c>
      <c r="K6" s="31">
        <f>K4-J6+1</f>
        <v>2</v>
      </c>
      <c r="L6" s="11">
        <v>9</v>
      </c>
      <c r="M6" s="11">
        <v>1</v>
      </c>
      <c r="N6" s="24">
        <f>$N$4-M6+1</f>
        <v>3</v>
      </c>
      <c r="O6" s="17"/>
      <c r="P6" s="17"/>
      <c r="Q6" s="17"/>
      <c r="R6" s="17"/>
      <c r="S6" s="17"/>
      <c r="T6" s="17"/>
    </row>
    <row r="7" spans="1:20" x14ac:dyDescent="0.4">
      <c r="A7" s="26">
        <v>2</v>
      </c>
      <c r="B7" s="40" t="s">
        <v>87</v>
      </c>
      <c r="C7" s="26"/>
      <c r="D7" s="41">
        <v>308</v>
      </c>
      <c r="E7" s="27"/>
      <c r="F7" s="40" t="s">
        <v>36</v>
      </c>
      <c r="G7" s="28">
        <f t="shared" si="0"/>
        <v>3</v>
      </c>
      <c r="H7" s="29">
        <f t="shared" si="1"/>
        <v>62</v>
      </c>
      <c r="I7" s="41">
        <v>32</v>
      </c>
      <c r="J7" s="41">
        <v>2</v>
      </c>
      <c r="K7" s="43">
        <f>$K$4-J7+1</f>
        <v>1</v>
      </c>
      <c r="L7" s="29">
        <v>30</v>
      </c>
      <c r="M7" s="29">
        <v>2</v>
      </c>
      <c r="N7" s="53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6">
        <v>3</v>
      </c>
      <c r="B8" s="6" t="s">
        <v>458</v>
      </c>
      <c r="C8" s="6"/>
      <c r="D8" s="6">
        <v>309</v>
      </c>
      <c r="E8" s="6"/>
      <c r="F8" s="6" t="s">
        <v>459</v>
      </c>
      <c r="G8" s="18">
        <f t="shared" si="0"/>
        <v>1</v>
      </c>
      <c r="H8" s="11">
        <f t="shared" si="1"/>
        <v>37</v>
      </c>
      <c r="I8" s="6">
        <v>0</v>
      </c>
      <c r="J8" s="30">
        <v>0</v>
      </c>
      <c r="K8" s="6">
        <v>0</v>
      </c>
      <c r="L8" s="6">
        <v>37</v>
      </c>
      <c r="M8" s="6">
        <v>3</v>
      </c>
      <c r="N8" s="24">
        <f>$N$4-M8+1</f>
        <v>1</v>
      </c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35FA-8352-4D31-9C43-ECFAC3262042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M9" sqref="M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89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3</v>
      </c>
      <c r="L4" s="102" t="s">
        <v>6</v>
      </c>
      <c r="M4" s="103"/>
      <c r="N4" s="5">
        <v>3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53</v>
      </c>
      <c r="C6" s="17"/>
      <c r="D6" s="23">
        <v>273</v>
      </c>
      <c r="E6" s="19"/>
      <c r="F6" s="22" t="s">
        <v>88</v>
      </c>
      <c r="G6" s="18">
        <f t="shared" ref="G6:G8" si="0">K6+N6+Q6+T6</f>
        <v>6</v>
      </c>
      <c r="H6" s="11">
        <f t="shared" ref="H6:H8" si="1">I6+L6+O6+R6</f>
        <v>29</v>
      </c>
      <c r="I6" s="23">
        <v>15</v>
      </c>
      <c r="J6" s="23">
        <v>1</v>
      </c>
      <c r="K6" s="31">
        <f>K4-J6+1</f>
        <v>3</v>
      </c>
      <c r="L6" s="11">
        <v>14</v>
      </c>
      <c r="M6" s="11">
        <v>1</v>
      </c>
      <c r="N6" s="24">
        <f>$N$4-M6+1</f>
        <v>3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90</v>
      </c>
      <c r="C7" s="17"/>
      <c r="D7" s="23">
        <v>256</v>
      </c>
      <c r="E7" s="19"/>
      <c r="F7" s="22" t="s">
        <v>91</v>
      </c>
      <c r="G7" s="18">
        <f t="shared" si="0"/>
        <v>4</v>
      </c>
      <c r="H7" s="11">
        <f t="shared" si="1"/>
        <v>45</v>
      </c>
      <c r="I7" s="23">
        <v>22</v>
      </c>
      <c r="J7" s="23">
        <v>2</v>
      </c>
      <c r="K7" s="31">
        <f>$K$4-J7+1</f>
        <v>2</v>
      </c>
      <c r="L7" s="11">
        <v>23</v>
      </c>
      <c r="M7" s="11">
        <v>2</v>
      </c>
      <c r="N7" s="24">
        <f>$N$4-M7+1</f>
        <v>2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56</v>
      </c>
      <c r="C8" s="17"/>
      <c r="D8" s="23">
        <v>279</v>
      </c>
      <c r="E8" s="19"/>
      <c r="F8" s="22" t="s">
        <v>55</v>
      </c>
      <c r="G8" s="18">
        <f t="shared" si="0"/>
        <v>2</v>
      </c>
      <c r="H8" s="11">
        <f t="shared" si="1"/>
        <v>58</v>
      </c>
      <c r="I8" s="23">
        <v>27</v>
      </c>
      <c r="J8" s="23">
        <v>3</v>
      </c>
      <c r="K8" s="31">
        <f>$K$4-J8+1</f>
        <v>1</v>
      </c>
      <c r="L8" s="11">
        <v>31</v>
      </c>
      <c r="M8" s="11">
        <v>3</v>
      </c>
      <c r="N8" s="24">
        <f>$N$4-M8+1</f>
        <v>1</v>
      </c>
      <c r="O8" s="6"/>
      <c r="P8" s="6"/>
      <c r="Q8" s="6"/>
      <c r="R8" s="6"/>
      <c r="S8" s="6"/>
      <c r="T8" s="6"/>
    </row>
  </sheetData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U30"/>
  <sheetViews>
    <sheetView zoomScale="70" zoomScaleNormal="70" zoomScaleSheetLayoutView="85" workbookViewId="0">
      <pane ySplit="5" topLeftCell="A6" activePane="bottomLeft" state="frozen"/>
      <selection pane="bottomLeft" activeCell="W13" sqref="W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customWidth="1"/>
    <col min="5" max="5" width="12.5" style="2" hidden="1" customWidth="1"/>
    <col min="6" max="6" width="18.19921875" style="2" customWidth="1"/>
    <col min="7" max="7" width="8.59765625" style="2" customWidth="1"/>
    <col min="8" max="8" width="10.69921875" style="2" customWidth="1"/>
    <col min="9" max="9" width="21.3984375" style="2" customWidth="1"/>
    <col min="10" max="10" width="8.59765625" style="2" customWidth="1"/>
    <col min="11" max="11" width="9.59765625" style="7" customWidth="1"/>
    <col min="12" max="15" width="9.59765625" style="2" customWidth="1"/>
    <col min="16" max="21" width="9.59765625" style="2" hidden="1" customWidth="1"/>
    <col min="22" max="16384" width="9" style="2"/>
  </cols>
  <sheetData>
    <row r="1" spans="1:21" ht="25.2" x14ac:dyDescent="0.4">
      <c r="A1" s="1" t="s">
        <v>92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4" t="s">
        <v>425</v>
      </c>
      <c r="F2" s="3"/>
      <c r="J2" s="7"/>
      <c r="K2" s="2"/>
    </row>
    <row r="3" spans="1:21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9" t="s">
        <v>422</v>
      </c>
      <c r="J3" s="105" t="s">
        <v>16</v>
      </c>
      <c r="K3" s="105"/>
      <c r="L3" s="105"/>
      <c r="M3" s="99" t="s">
        <v>17</v>
      </c>
      <c r="N3" s="100"/>
      <c r="O3" s="101"/>
      <c r="P3" s="99" t="s">
        <v>18</v>
      </c>
      <c r="Q3" s="100"/>
      <c r="R3" s="101"/>
      <c r="S3" s="99" t="s">
        <v>22</v>
      </c>
      <c r="T3" s="100"/>
      <c r="U3" s="101"/>
    </row>
    <row r="4" spans="1:21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10"/>
      <c r="J4" s="105" t="s">
        <v>6</v>
      </c>
      <c r="K4" s="105"/>
      <c r="L4" s="5">
        <v>23</v>
      </c>
      <c r="M4" s="102" t="s">
        <v>6</v>
      </c>
      <c r="N4" s="103"/>
      <c r="O4" s="5">
        <v>24</v>
      </c>
      <c r="P4" s="102" t="s">
        <v>6</v>
      </c>
      <c r="Q4" s="103"/>
      <c r="R4" s="5"/>
      <c r="S4" s="102" t="s">
        <v>6</v>
      </c>
      <c r="T4" s="103"/>
      <c r="U4" s="5">
        <v>0</v>
      </c>
    </row>
    <row r="5" spans="1:21" x14ac:dyDescent="0.4">
      <c r="A5" s="105"/>
      <c r="B5" s="105"/>
      <c r="C5" s="108"/>
      <c r="D5" s="105"/>
      <c r="E5" s="108"/>
      <c r="F5" s="105"/>
      <c r="G5" s="105"/>
      <c r="H5" s="105"/>
      <c r="I5" s="111"/>
      <c r="J5" s="21" t="s">
        <v>19</v>
      </c>
      <c r="K5" s="21" t="s">
        <v>7</v>
      </c>
      <c r="L5" s="21" t="s">
        <v>8</v>
      </c>
      <c r="M5" s="21" t="s">
        <v>19</v>
      </c>
      <c r="N5" s="21" t="s">
        <v>7</v>
      </c>
      <c r="O5" s="21" t="s">
        <v>8</v>
      </c>
      <c r="P5" s="21" t="s">
        <v>19</v>
      </c>
      <c r="Q5" s="21" t="s">
        <v>7</v>
      </c>
      <c r="R5" s="21" t="s">
        <v>8</v>
      </c>
      <c r="S5" s="21" t="s">
        <v>19</v>
      </c>
      <c r="T5" s="21" t="s">
        <v>7</v>
      </c>
      <c r="U5" s="21" t="s">
        <v>8</v>
      </c>
    </row>
    <row r="6" spans="1:21" x14ac:dyDescent="0.4">
      <c r="A6" s="14">
        <v>1</v>
      </c>
      <c r="B6" s="45" t="s">
        <v>93</v>
      </c>
      <c r="C6" s="14"/>
      <c r="D6" s="46" t="s">
        <v>94</v>
      </c>
      <c r="E6" s="16"/>
      <c r="F6" s="45" t="s">
        <v>21</v>
      </c>
      <c r="G6" s="20">
        <f t="shared" ref="G6:G30" si="0">L6+O6+R6+U6</f>
        <v>47</v>
      </c>
      <c r="H6" s="15">
        <f t="shared" ref="H6:H30" si="1">J6+M6+P6+S6</f>
        <v>20</v>
      </c>
      <c r="I6" s="48" t="s">
        <v>61</v>
      </c>
      <c r="J6" s="51">
        <v>11</v>
      </c>
      <c r="K6" s="47">
        <v>1</v>
      </c>
      <c r="L6" s="32">
        <f>L4-K6+1</f>
        <v>23</v>
      </c>
      <c r="M6" s="15">
        <v>9</v>
      </c>
      <c r="N6" s="15">
        <v>1</v>
      </c>
      <c r="O6" s="25">
        <f t="shared" ref="O6:O27" si="2">$O$4-N6+1</f>
        <v>24</v>
      </c>
      <c r="P6" s="14"/>
      <c r="Q6" s="14"/>
      <c r="R6" s="14"/>
      <c r="S6" s="14"/>
      <c r="T6" s="14"/>
      <c r="U6" s="14"/>
    </row>
    <row r="7" spans="1:21" x14ac:dyDescent="0.4">
      <c r="A7" s="14">
        <v>2</v>
      </c>
      <c r="B7" s="45" t="s">
        <v>107</v>
      </c>
      <c r="C7" s="14"/>
      <c r="D7" s="46" t="s">
        <v>129</v>
      </c>
      <c r="E7" s="16"/>
      <c r="F7" s="45" t="s">
        <v>151</v>
      </c>
      <c r="G7" s="20">
        <f t="shared" si="0"/>
        <v>45</v>
      </c>
      <c r="H7" s="15">
        <f t="shared" si="1"/>
        <v>47</v>
      </c>
      <c r="I7" s="48" t="s">
        <v>62</v>
      </c>
      <c r="J7" s="51">
        <v>24</v>
      </c>
      <c r="K7" s="47">
        <v>2</v>
      </c>
      <c r="L7" s="32">
        <f t="shared" ref="L7:L25" si="3">$L$4-K7+1</f>
        <v>22</v>
      </c>
      <c r="M7" s="15">
        <v>23</v>
      </c>
      <c r="N7" s="15">
        <v>2</v>
      </c>
      <c r="O7" s="25">
        <f t="shared" si="2"/>
        <v>23</v>
      </c>
      <c r="P7" s="48"/>
      <c r="Q7" s="48"/>
      <c r="R7" s="48"/>
      <c r="S7" s="14"/>
      <c r="T7" s="14"/>
      <c r="U7" s="14"/>
    </row>
    <row r="8" spans="1:21" x14ac:dyDescent="0.4">
      <c r="A8" s="14">
        <v>3</v>
      </c>
      <c r="B8" s="45" t="s">
        <v>108</v>
      </c>
      <c r="C8" s="14"/>
      <c r="D8" s="46" t="s">
        <v>130</v>
      </c>
      <c r="E8" s="16"/>
      <c r="F8" s="45" t="s">
        <v>40</v>
      </c>
      <c r="G8" s="20">
        <f t="shared" si="0"/>
        <v>43</v>
      </c>
      <c r="H8" s="15">
        <f t="shared" si="1"/>
        <v>50</v>
      </c>
      <c r="I8" s="48" t="s">
        <v>421</v>
      </c>
      <c r="J8" s="51">
        <v>25</v>
      </c>
      <c r="K8" s="47">
        <v>3</v>
      </c>
      <c r="L8" s="32">
        <f t="shared" si="3"/>
        <v>21</v>
      </c>
      <c r="M8" s="15">
        <v>25</v>
      </c>
      <c r="N8" s="15">
        <v>3</v>
      </c>
      <c r="O8" s="25">
        <f t="shared" si="2"/>
        <v>22</v>
      </c>
      <c r="P8" s="48"/>
      <c r="Q8" s="48"/>
      <c r="R8" s="48"/>
      <c r="S8" s="48"/>
      <c r="T8" s="48"/>
      <c r="U8" s="48"/>
    </row>
    <row r="9" spans="1:21" x14ac:dyDescent="0.4">
      <c r="A9" s="14">
        <v>4</v>
      </c>
      <c r="B9" s="45" t="s">
        <v>110</v>
      </c>
      <c r="C9" s="14"/>
      <c r="D9" s="46" t="s">
        <v>132</v>
      </c>
      <c r="E9" s="16"/>
      <c r="F9" s="45" t="s">
        <v>153</v>
      </c>
      <c r="G9" s="20">
        <f t="shared" si="0"/>
        <v>40</v>
      </c>
      <c r="H9" s="15">
        <f t="shared" si="1"/>
        <v>67</v>
      </c>
      <c r="I9" s="48" t="s">
        <v>472</v>
      </c>
      <c r="J9" s="51">
        <v>41</v>
      </c>
      <c r="K9" s="47">
        <v>5</v>
      </c>
      <c r="L9" s="32">
        <f t="shared" si="3"/>
        <v>19</v>
      </c>
      <c r="M9" s="15">
        <v>26</v>
      </c>
      <c r="N9" s="15">
        <v>4</v>
      </c>
      <c r="O9" s="25">
        <f t="shared" si="2"/>
        <v>21</v>
      </c>
      <c r="P9" s="48"/>
      <c r="Q9" s="48"/>
      <c r="R9" s="14"/>
      <c r="S9" s="14"/>
      <c r="T9" s="14"/>
      <c r="U9" s="14"/>
    </row>
    <row r="10" spans="1:21" x14ac:dyDescent="0.4">
      <c r="A10" s="17">
        <v>5</v>
      </c>
      <c r="B10" s="86" t="s">
        <v>109</v>
      </c>
      <c r="C10" s="80"/>
      <c r="D10" s="87" t="s">
        <v>131</v>
      </c>
      <c r="E10" s="88"/>
      <c r="F10" s="86" t="s">
        <v>152</v>
      </c>
      <c r="G10" s="89">
        <f t="shared" si="0"/>
        <v>38</v>
      </c>
      <c r="H10" s="90">
        <f t="shared" si="1"/>
        <v>61</v>
      </c>
      <c r="I10" s="91"/>
      <c r="J10" s="92">
        <v>30</v>
      </c>
      <c r="K10" s="93">
        <v>4</v>
      </c>
      <c r="L10" s="94">
        <f t="shared" si="3"/>
        <v>20</v>
      </c>
      <c r="M10" s="90">
        <v>31</v>
      </c>
      <c r="N10" s="90">
        <v>7</v>
      </c>
      <c r="O10" s="56">
        <f t="shared" si="2"/>
        <v>18</v>
      </c>
      <c r="P10" s="6"/>
      <c r="Q10" s="6"/>
      <c r="R10" s="17"/>
      <c r="S10" s="6"/>
      <c r="T10" s="6"/>
      <c r="U10" s="6"/>
    </row>
    <row r="11" spans="1:21" x14ac:dyDescent="0.4">
      <c r="A11" s="17">
        <v>6</v>
      </c>
      <c r="B11" s="22" t="s">
        <v>112</v>
      </c>
      <c r="C11" s="17"/>
      <c r="D11" s="42" t="s">
        <v>134</v>
      </c>
      <c r="E11" s="19"/>
      <c r="F11" s="22" t="s">
        <v>155</v>
      </c>
      <c r="G11" s="18">
        <f t="shared" si="0"/>
        <v>36</v>
      </c>
      <c r="H11" s="11">
        <f t="shared" si="1"/>
        <v>82</v>
      </c>
      <c r="I11" s="6"/>
      <c r="J11" s="50">
        <v>52</v>
      </c>
      <c r="K11" s="23">
        <v>7</v>
      </c>
      <c r="L11" s="31">
        <f t="shared" si="3"/>
        <v>17</v>
      </c>
      <c r="M11" s="11">
        <v>30</v>
      </c>
      <c r="N11" s="11">
        <v>6</v>
      </c>
      <c r="O11" s="56">
        <f t="shared" si="2"/>
        <v>19</v>
      </c>
      <c r="P11" s="6"/>
      <c r="Q11" s="6"/>
      <c r="R11" s="6"/>
      <c r="S11" s="6"/>
      <c r="T11" s="6"/>
      <c r="U11" s="6"/>
    </row>
    <row r="12" spans="1:21" x14ac:dyDescent="0.4">
      <c r="A12" s="17">
        <v>7</v>
      </c>
      <c r="B12" s="22" t="s">
        <v>113</v>
      </c>
      <c r="C12" s="17"/>
      <c r="D12" s="42" t="s">
        <v>135</v>
      </c>
      <c r="E12" s="19"/>
      <c r="F12" s="22" t="s">
        <v>156</v>
      </c>
      <c r="G12" s="18">
        <f t="shared" si="0"/>
        <v>36</v>
      </c>
      <c r="H12" s="11">
        <f t="shared" si="1"/>
        <v>89</v>
      </c>
      <c r="I12" s="6"/>
      <c r="J12" s="50">
        <v>60</v>
      </c>
      <c r="K12" s="23">
        <v>8</v>
      </c>
      <c r="L12" s="31">
        <f t="shared" si="3"/>
        <v>16</v>
      </c>
      <c r="M12" s="11">
        <v>29</v>
      </c>
      <c r="N12" s="11">
        <v>5</v>
      </c>
      <c r="O12" s="56">
        <f t="shared" si="2"/>
        <v>20</v>
      </c>
      <c r="P12" s="17"/>
      <c r="Q12" s="17"/>
      <c r="R12" s="17"/>
      <c r="S12" s="17"/>
      <c r="T12" s="17"/>
      <c r="U12" s="17"/>
    </row>
    <row r="13" spans="1:21" x14ac:dyDescent="0.4">
      <c r="A13" s="17">
        <v>8</v>
      </c>
      <c r="B13" s="22" t="s">
        <v>111</v>
      </c>
      <c r="C13" s="17"/>
      <c r="D13" s="42" t="s">
        <v>133</v>
      </c>
      <c r="E13" s="19"/>
      <c r="F13" s="22" t="s">
        <v>154</v>
      </c>
      <c r="G13" s="18">
        <f t="shared" si="0"/>
        <v>35</v>
      </c>
      <c r="H13" s="11">
        <f t="shared" si="1"/>
        <v>77</v>
      </c>
      <c r="I13" s="6"/>
      <c r="J13" s="50">
        <v>45</v>
      </c>
      <c r="K13" s="23">
        <v>6</v>
      </c>
      <c r="L13" s="31">
        <f t="shared" si="3"/>
        <v>18</v>
      </c>
      <c r="M13" s="11">
        <v>32</v>
      </c>
      <c r="N13" s="11">
        <v>8</v>
      </c>
      <c r="O13" s="56">
        <f t="shared" si="2"/>
        <v>17</v>
      </c>
      <c r="P13" s="17"/>
      <c r="Q13" s="17"/>
      <c r="R13" s="6"/>
      <c r="S13" s="6"/>
      <c r="T13" s="6"/>
      <c r="U13" s="6"/>
    </row>
    <row r="14" spans="1:21" x14ac:dyDescent="0.4">
      <c r="A14" s="14">
        <v>9</v>
      </c>
      <c r="B14" s="45" t="s">
        <v>115</v>
      </c>
      <c r="C14" s="14"/>
      <c r="D14" s="46" t="s">
        <v>137</v>
      </c>
      <c r="E14" s="16"/>
      <c r="F14" s="45" t="s">
        <v>158</v>
      </c>
      <c r="G14" s="20">
        <f t="shared" si="0"/>
        <v>29</v>
      </c>
      <c r="H14" s="15">
        <f t="shared" si="1"/>
        <v>127</v>
      </c>
      <c r="I14" s="48" t="s">
        <v>453</v>
      </c>
      <c r="J14" s="51">
        <v>70</v>
      </c>
      <c r="K14" s="47">
        <v>10</v>
      </c>
      <c r="L14" s="32">
        <f t="shared" si="3"/>
        <v>14</v>
      </c>
      <c r="M14" s="15">
        <v>57</v>
      </c>
      <c r="N14" s="15">
        <v>10</v>
      </c>
      <c r="O14" s="25">
        <f t="shared" si="2"/>
        <v>15</v>
      </c>
      <c r="P14" s="17"/>
      <c r="Q14" s="17"/>
      <c r="R14" s="6"/>
      <c r="S14" s="6"/>
      <c r="T14" s="6"/>
      <c r="U14" s="6"/>
    </row>
    <row r="15" spans="1:21" x14ac:dyDescent="0.4">
      <c r="A15" s="80">
        <v>10</v>
      </c>
      <c r="B15" s="22" t="s">
        <v>118</v>
      </c>
      <c r="C15" s="17"/>
      <c r="D15" s="42" t="s">
        <v>140</v>
      </c>
      <c r="E15" s="19"/>
      <c r="F15" s="22" t="s">
        <v>161</v>
      </c>
      <c r="G15" s="18">
        <f t="shared" si="0"/>
        <v>27</v>
      </c>
      <c r="H15" s="11">
        <f t="shared" si="1"/>
        <v>145</v>
      </c>
      <c r="I15" s="11" t="s">
        <v>419</v>
      </c>
      <c r="J15" s="50">
        <v>103</v>
      </c>
      <c r="K15" s="23">
        <v>13</v>
      </c>
      <c r="L15" s="31">
        <f t="shared" si="3"/>
        <v>11</v>
      </c>
      <c r="M15" s="11">
        <v>42</v>
      </c>
      <c r="N15" s="11">
        <v>9</v>
      </c>
      <c r="O15" s="56">
        <f t="shared" si="2"/>
        <v>16</v>
      </c>
      <c r="P15" s="48"/>
      <c r="Q15" s="48"/>
      <c r="R15" s="48"/>
      <c r="S15" s="48"/>
      <c r="T15" s="48"/>
      <c r="U15" s="48"/>
    </row>
    <row r="16" spans="1:21" x14ac:dyDescent="0.4">
      <c r="A16" s="17">
        <v>11</v>
      </c>
      <c r="B16" s="22" t="s">
        <v>114</v>
      </c>
      <c r="C16" s="17"/>
      <c r="D16" s="42" t="s">
        <v>136</v>
      </c>
      <c r="E16" s="19"/>
      <c r="F16" s="22" t="s">
        <v>157</v>
      </c>
      <c r="G16" s="18">
        <f t="shared" si="0"/>
        <v>26</v>
      </c>
      <c r="H16" s="11">
        <f t="shared" si="1"/>
        <v>147</v>
      </c>
      <c r="I16" s="6"/>
      <c r="J16" s="50">
        <v>67</v>
      </c>
      <c r="K16" s="23">
        <v>9</v>
      </c>
      <c r="L16" s="31">
        <f t="shared" si="3"/>
        <v>15</v>
      </c>
      <c r="M16" s="11">
        <v>80</v>
      </c>
      <c r="N16" s="11">
        <v>14</v>
      </c>
      <c r="O16" s="56">
        <f t="shared" si="2"/>
        <v>11</v>
      </c>
      <c r="P16" s="17"/>
      <c r="Q16" s="17"/>
      <c r="R16" s="6"/>
      <c r="S16" s="17"/>
      <c r="T16" s="17"/>
      <c r="U16" s="17"/>
    </row>
    <row r="17" spans="1:21" x14ac:dyDescent="0.4">
      <c r="A17" s="17">
        <v>12</v>
      </c>
      <c r="B17" s="22" t="s">
        <v>116</v>
      </c>
      <c r="C17" s="17"/>
      <c r="D17" s="42" t="s">
        <v>138</v>
      </c>
      <c r="E17" s="19"/>
      <c r="F17" s="22" t="s">
        <v>159</v>
      </c>
      <c r="G17" s="18">
        <f t="shared" si="0"/>
        <v>25</v>
      </c>
      <c r="H17" s="11">
        <f t="shared" si="1"/>
        <v>149</v>
      </c>
      <c r="I17" s="11" t="s">
        <v>419</v>
      </c>
      <c r="J17" s="50">
        <v>77</v>
      </c>
      <c r="K17" s="23">
        <v>11</v>
      </c>
      <c r="L17" s="31">
        <f t="shared" si="3"/>
        <v>13</v>
      </c>
      <c r="M17" s="11">
        <v>72</v>
      </c>
      <c r="N17" s="11">
        <v>13</v>
      </c>
      <c r="O17" s="56">
        <f t="shared" si="2"/>
        <v>12</v>
      </c>
      <c r="P17" s="17"/>
      <c r="Q17" s="17"/>
      <c r="R17" s="6"/>
      <c r="S17" s="6"/>
      <c r="T17" s="6"/>
      <c r="U17" s="6"/>
    </row>
    <row r="18" spans="1:21" x14ac:dyDescent="0.4">
      <c r="A18" s="17">
        <v>13</v>
      </c>
      <c r="B18" s="22" t="s">
        <v>117</v>
      </c>
      <c r="C18" s="17"/>
      <c r="D18" s="42" t="s">
        <v>139</v>
      </c>
      <c r="E18" s="19"/>
      <c r="F18" s="22" t="s">
        <v>160</v>
      </c>
      <c r="G18" s="18">
        <f t="shared" si="0"/>
        <v>25</v>
      </c>
      <c r="H18" s="11">
        <f t="shared" si="1"/>
        <v>164</v>
      </c>
      <c r="I18" s="11" t="s">
        <v>419</v>
      </c>
      <c r="J18" s="50">
        <v>94</v>
      </c>
      <c r="K18" s="23">
        <v>12</v>
      </c>
      <c r="L18" s="31">
        <f t="shared" si="3"/>
        <v>12</v>
      </c>
      <c r="M18" s="11">
        <v>70</v>
      </c>
      <c r="N18" s="11">
        <v>12</v>
      </c>
      <c r="O18" s="56">
        <f t="shared" si="2"/>
        <v>13</v>
      </c>
      <c r="P18" s="17"/>
      <c r="Q18" s="17"/>
      <c r="R18" s="17"/>
      <c r="S18" s="17"/>
      <c r="T18" s="17"/>
      <c r="U18" s="17"/>
    </row>
    <row r="19" spans="1:21" x14ac:dyDescent="0.4">
      <c r="A19" s="17">
        <v>14</v>
      </c>
      <c r="B19" s="22" t="s">
        <v>121</v>
      </c>
      <c r="C19" s="17"/>
      <c r="D19" s="42" t="s">
        <v>143</v>
      </c>
      <c r="E19" s="19"/>
      <c r="F19" s="22" t="s">
        <v>41</v>
      </c>
      <c r="G19" s="18">
        <f t="shared" si="0"/>
        <v>22</v>
      </c>
      <c r="H19" s="11">
        <f t="shared" si="1"/>
        <v>199</v>
      </c>
      <c r="I19" s="11" t="s">
        <v>419</v>
      </c>
      <c r="J19" s="50">
        <v>131</v>
      </c>
      <c r="K19" s="23">
        <v>16</v>
      </c>
      <c r="L19" s="31">
        <f t="shared" si="3"/>
        <v>8</v>
      </c>
      <c r="M19" s="11">
        <v>68</v>
      </c>
      <c r="N19" s="11">
        <v>11</v>
      </c>
      <c r="O19" s="56">
        <f t="shared" si="2"/>
        <v>14</v>
      </c>
      <c r="P19" s="17"/>
      <c r="Q19" s="17"/>
      <c r="R19" s="17"/>
      <c r="S19" s="17"/>
      <c r="T19" s="17"/>
      <c r="U19" s="17"/>
    </row>
    <row r="20" spans="1:21" x14ac:dyDescent="0.4">
      <c r="A20" s="17">
        <v>15</v>
      </c>
      <c r="B20" s="22" t="s">
        <v>119</v>
      </c>
      <c r="C20" s="17"/>
      <c r="D20" s="42" t="s">
        <v>141</v>
      </c>
      <c r="E20" s="19"/>
      <c r="F20" s="22" t="s">
        <v>162</v>
      </c>
      <c r="G20" s="18">
        <f t="shared" si="0"/>
        <v>20</v>
      </c>
      <c r="H20" s="11">
        <f t="shared" si="1"/>
        <v>197</v>
      </c>
      <c r="I20" s="11" t="s">
        <v>419</v>
      </c>
      <c r="J20" s="50">
        <v>109</v>
      </c>
      <c r="K20" s="23">
        <v>14</v>
      </c>
      <c r="L20" s="31">
        <f t="shared" si="3"/>
        <v>10</v>
      </c>
      <c r="M20" s="11">
        <v>88</v>
      </c>
      <c r="N20" s="11">
        <v>15</v>
      </c>
      <c r="O20" s="56">
        <f t="shared" si="2"/>
        <v>10</v>
      </c>
      <c r="P20" s="6"/>
      <c r="Q20" s="6"/>
      <c r="R20" s="6"/>
      <c r="S20" s="17"/>
      <c r="T20" s="17"/>
      <c r="U20" s="17"/>
    </row>
    <row r="21" spans="1:21" x14ac:dyDescent="0.4">
      <c r="A21" s="17">
        <v>16</v>
      </c>
      <c r="B21" s="22" t="s">
        <v>120</v>
      </c>
      <c r="C21" s="17"/>
      <c r="D21" s="42" t="s">
        <v>142</v>
      </c>
      <c r="E21" s="19"/>
      <c r="F21" s="22" t="s">
        <v>45</v>
      </c>
      <c r="G21" s="18">
        <f t="shared" si="0"/>
        <v>18</v>
      </c>
      <c r="H21" s="11">
        <f t="shared" si="1"/>
        <v>207</v>
      </c>
      <c r="I21" s="11" t="s">
        <v>419</v>
      </c>
      <c r="J21" s="50">
        <v>118</v>
      </c>
      <c r="K21" s="23">
        <v>15</v>
      </c>
      <c r="L21" s="31">
        <f t="shared" si="3"/>
        <v>9</v>
      </c>
      <c r="M21" s="11">
        <v>89</v>
      </c>
      <c r="N21" s="11">
        <v>16</v>
      </c>
      <c r="O21" s="56">
        <f t="shared" si="2"/>
        <v>9</v>
      </c>
      <c r="P21" s="17"/>
      <c r="Q21" s="17"/>
      <c r="R21" s="17"/>
      <c r="S21" s="17"/>
      <c r="T21" s="17"/>
      <c r="U21" s="17"/>
    </row>
    <row r="22" spans="1:21" x14ac:dyDescent="0.4">
      <c r="A22" s="17">
        <v>17</v>
      </c>
      <c r="B22" s="22" t="s">
        <v>122</v>
      </c>
      <c r="C22" s="17"/>
      <c r="D22" s="42" t="s">
        <v>144</v>
      </c>
      <c r="E22" s="19"/>
      <c r="F22" s="22" t="s">
        <v>163</v>
      </c>
      <c r="G22" s="18">
        <f t="shared" si="0"/>
        <v>15</v>
      </c>
      <c r="H22" s="11">
        <f t="shared" si="1"/>
        <v>234</v>
      </c>
      <c r="I22" s="11" t="s">
        <v>419</v>
      </c>
      <c r="J22" s="50">
        <v>136</v>
      </c>
      <c r="K22" s="23">
        <v>17</v>
      </c>
      <c r="L22" s="31">
        <f t="shared" si="3"/>
        <v>7</v>
      </c>
      <c r="M22" s="11">
        <v>98</v>
      </c>
      <c r="N22" s="11">
        <v>17</v>
      </c>
      <c r="O22" s="56">
        <f t="shared" si="2"/>
        <v>8</v>
      </c>
      <c r="P22" s="6"/>
      <c r="Q22" s="6"/>
      <c r="R22" s="17"/>
      <c r="S22" s="6"/>
      <c r="T22" s="6"/>
      <c r="U22" s="6"/>
    </row>
    <row r="23" spans="1:21" x14ac:dyDescent="0.4">
      <c r="A23" s="17">
        <v>18</v>
      </c>
      <c r="B23" s="22" t="s">
        <v>123</v>
      </c>
      <c r="C23" s="17"/>
      <c r="D23" s="42" t="s">
        <v>145</v>
      </c>
      <c r="E23" s="19"/>
      <c r="F23" s="22" t="s">
        <v>164</v>
      </c>
      <c r="G23" s="18">
        <f t="shared" si="0"/>
        <v>10</v>
      </c>
      <c r="H23" s="11">
        <f t="shared" si="1"/>
        <v>261</v>
      </c>
      <c r="I23" s="11" t="s">
        <v>419</v>
      </c>
      <c r="J23" s="50">
        <v>141</v>
      </c>
      <c r="K23" s="23">
        <v>18</v>
      </c>
      <c r="L23" s="31">
        <f t="shared" si="3"/>
        <v>6</v>
      </c>
      <c r="M23" s="11">
        <v>120</v>
      </c>
      <c r="N23" s="11">
        <v>21</v>
      </c>
      <c r="O23" s="56">
        <f t="shared" si="2"/>
        <v>4</v>
      </c>
      <c r="P23" s="6"/>
      <c r="Q23" s="6"/>
      <c r="R23" s="17"/>
      <c r="S23" s="17"/>
      <c r="T23" s="17"/>
      <c r="U23" s="17"/>
    </row>
    <row r="24" spans="1:21" x14ac:dyDescent="0.4">
      <c r="A24" s="17">
        <v>19</v>
      </c>
      <c r="B24" s="75" t="s">
        <v>126</v>
      </c>
      <c r="C24" s="6"/>
      <c r="D24" s="82" t="s">
        <v>148</v>
      </c>
      <c r="E24" s="6"/>
      <c r="F24" s="75" t="s">
        <v>167</v>
      </c>
      <c r="G24" s="18">
        <f t="shared" si="0"/>
        <v>8</v>
      </c>
      <c r="H24" s="11">
        <f t="shared" si="1"/>
        <v>291</v>
      </c>
      <c r="I24" s="11" t="s">
        <v>419</v>
      </c>
      <c r="J24" s="84">
        <v>172</v>
      </c>
      <c r="K24" s="23">
        <v>21</v>
      </c>
      <c r="L24" s="31">
        <f t="shared" si="3"/>
        <v>3</v>
      </c>
      <c r="M24" s="6">
        <v>119</v>
      </c>
      <c r="N24" s="6">
        <v>20</v>
      </c>
      <c r="O24" s="56">
        <f t="shared" si="2"/>
        <v>5</v>
      </c>
      <c r="P24" s="17"/>
      <c r="Q24" s="17"/>
      <c r="R24" s="6"/>
      <c r="S24" s="6"/>
      <c r="T24" s="6"/>
      <c r="U24" s="6"/>
    </row>
    <row r="25" spans="1:21" x14ac:dyDescent="0.4">
      <c r="A25" s="17">
        <v>20</v>
      </c>
      <c r="B25" s="76" t="s">
        <v>127</v>
      </c>
      <c r="C25" s="52"/>
      <c r="D25" s="77" t="s">
        <v>149</v>
      </c>
      <c r="E25" s="52"/>
      <c r="F25" s="76" t="s">
        <v>168</v>
      </c>
      <c r="G25" s="18">
        <f t="shared" si="0"/>
        <v>8</v>
      </c>
      <c r="H25" s="11">
        <f t="shared" si="1"/>
        <v>291</v>
      </c>
      <c r="I25" s="11" t="s">
        <v>419</v>
      </c>
      <c r="J25" s="78">
        <v>179</v>
      </c>
      <c r="K25" s="41">
        <v>22</v>
      </c>
      <c r="L25" s="31">
        <f t="shared" si="3"/>
        <v>2</v>
      </c>
      <c r="M25" s="6">
        <v>112</v>
      </c>
      <c r="N25" s="6">
        <v>19</v>
      </c>
      <c r="O25" s="56">
        <f t="shared" si="2"/>
        <v>6</v>
      </c>
      <c r="P25" s="6"/>
      <c r="Q25" s="6"/>
      <c r="R25" s="6"/>
      <c r="S25" s="6"/>
      <c r="T25" s="6"/>
      <c r="U25" s="6"/>
    </row>
    <row r="26" spans="1:21" x14ac:dyDescent="0.4">
      <c r="A26" s="17">
        <v>21</v>
      </c>
      <c r="B26" s="6" t="s">
        <v>461</v>
      </c>
      <c r="C26" s="6"/>
      <c r="D26" s="6">
        <v>259</v>
      </c>
      <c r="E26" s="6"/>
      <c r="F26" s="6" t="s">
        <v>463</v>
      </c>
      <c r="G26" s="18">
        <f t="shared" si="0"/>
        <v>7</v>
      </c>
      <c r="H26" s="11">
        <f t="shared" si="1"/>
        <v>102</v>
      </c>
      <c r="I26" s="6" t="s">
        <v>419</v>
      </c>
      <c r="J26" s="49">
        <v>0</v>
      </c>
      <c r="K26" s="74">
        <v>0</v>
      </c>
      <c r="L26" s="6">
        <v>0</v>
      </c>
      <c r="M26" s="6">
        <v>102</v>
      </c>
      <c r="N26" s="6">
        <v>18</v>
      </c>
      <c r="O26" s="56">
        <f t="shared" si="2"/>
        <v>7</v>
      </c>
    </row>
    <row r="27" spans="1:21" x14ac:dyDescent="0.4">
      <c r="A27" s="26">
        <v>22</v>
      </c>
      <c r="B27" s="81" t="s">
        <v>124</v>
      </c>
      <c r="C27" s="26"/>
      <c r="D27" s="83" t="s">
        <v>146</v>
      </c>
      <c r="E27" s="27"/>
      <c r="F27" s="81" t="s">
        <v>165</v>
      </c>
      <c r="G27" s="28">
        <f t="shared" si="0"/>
        <v>6</v>
      </c>
      <c r="H27" s="29">
        <f t="shared" si="1"/>
        <v>294</v>
      </c>
      <c r="I27" s="29" t="s">
        <v>419</v>
      </c>
      <c r="J27" s="85">
        <v>162</v>
      </c>
      <c r="K27" s="41">
        <v>19</v>
      </c>
      <c r="L27" s="43">
        <f>$L$4-K27+1</f>
        <v>5</v>
      </c>
      <c r="M27" s="29">
        <v>132</v>
      </c>
      <c r="N27" s="29">
        <v>24</v>
      </c>
      <c r="O27" s="58">
        <f t="shared" si="2"/>
        <v>1</v>
      </c>
    </row>
    <row r="28" spans="1:21" x14ac:dyDescent="0.4">
      <c r="A28" s="17">
        <v>23</v>
      </c>
      <c r="B28" s="71" t="s">
        <v>125</v>
      </c>
      <c r="C28" s="17"/>
      <c r="D28" s="72" t="s">
        <v>147</v>
      </c>
      <c r="E28" s="19"/>
      <c r="F28" s="71" t="s">
        <v>166</v>
      </c>
      <c r="G28" s="18">
        <f t="shared" si="0"/>
        <v>4</v>
      </c>
      <c r="H28" s="11">
        <f t="shared" si="1"/>
        <v>166</v>
      </c>
      <c r="I28" s="11" t="s">
        <v>419</v>
      </c>
      <c r="J28" s="59">
        <v>166</v>
      </c>
      <c r="K28" s="59">
        <v>20</v>
      </c>
      <c r="L28" s="31">
        <f>$L$4-K28+1</f>
        <v>4</v>
      </c>
      <c r="M28" s="11">
        <v>0</v>
      </c>
      <c r="N28" s="11">
        <v>0</v>
      </c>
      <c r="O28" s="56">
        <v>0</v>
      </c>
    </row>
    <row r="29" spans="1:21" x14ac:dyDescent="0.4">
      <c r="A29" s="6">
        <v>24</v>
      </c>
      <c r="B29" s="6" t="s">
        <v>460</v>
      </c>
      <c r="C29" s="6"/>
      <c r="D29" s="6">
        <v>251</v>
      </c>
      <c r="E29" s="6"/>
      <c r="F29" s="6" t="s">
        <v>462</v>
      </c>
      <c r="G29" s="18">
        <f t="shared" si="0"/>
        <v>3</v>
      </c>
      <c r="H29" s="11">
        <f t="shared" si="1"/>
        <v>121</v>
      </c>
      <c r="I29" s="6" t="s">
        <v>419</v>
      </c>
      <c r="J29" s="6">
        <v>0</v>
      </c>
      <c r="K29" s="30">
        <v>0</v>
      </c>
      <c r="L29" s="6">
        <v>0</v>
      </c>
      <c r="M29" s="6">
        <v>121</v>
      </c>
      <c r="N29" s="6">
        <v>22</v>
      </c>
      <c r="O29" s="56">
        <f>$O$4-N29+1</f>
        <v>3</v>
      </c>
    </row>
    <row r="30" spans="1:21" x14ac:dyDescent="0.4">
      <c r="A30" s="6">
        <v>25</v>
      </c>
      <c r="B30" s="6" t="s">
        <v>128</v>
      </c>
      <c r="C30" s="6"/>
      <c r="D30" s="37" t="s">
        <v>150</v>
      </c>
      <c r="E30" s="6"/>
      <c r="F30" s="6" t="s">
        <v>167</v>
      </c>
      <c r="G30" s="18">
        <f t="shared" si="0"/>
        <v>3</v>
      </c>
      <c r="H30" s="11">
        <f t="shared" si="1"/>
        <v>305</v>
      </c>
      <c r="I30" s="11" t="s">
        <v>419</v>
      </c>
      <c r="J30" s="6">
        <v>181</v>
      </c>
      <c r="K30" s="59">
        <v>23</v>
      </c>
      <c r="L30" s="31">
        <f>$L$4-K30+1</f>
        <v>1</v>
      </c>
      <c r="M30" s="6">
        <v>124</v>
      </c>
      <c r="N30" s="6">
        <v>23</v>
      </c>
      <c r="O30" s="56">
        <f>$O$4-N30+1</f>
        <v>2</v>
      </c>
    </row>
  </sheetData>
  <sortState xmlns:xlrd2="http://schemas.microsoft.com/office/spreadsheetml/2017/richdata2" ref="B6:O30">
    <sortCondition descending="1" ref="G6:G30"/>
    <sortCondition ref="H6:H30"/>
  </sortState>
  <mergeCells count="17">
    <mergeCell ref="S3:U3"/>
    <mergeCell ref="J4:K4"/>
    <mergeCell ref="M4:N4"/>
    <mergeCell ref="P4:Q4"/>
    <mergeCell ref="S4:T4"/>
    <mergeCell ref="P3:R3"/>
    <mergeCell ref="G3:G5"/>
    <mergeCell ref="H3:H5"/>
    <mergeCell ref="I3:I5"/>
    <mergeCell ref="J3:L3"/>
    <mergeCell ref="M3:O3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9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AF3-26F5-48CF-B2F5-F5F7A135BFA0}">
  <sheetPr>
    <pageSetUpPr fitToPage="1"/>
  </sheetPr>
  <dimension ref="A1:T16"/>
  <sheetViews>
    <sheetView zoomScale="70" zoomScaleNormal="70" zoomScaleSheetLayoutView="85" workbookViewId="0">
      <pane ySplit="5" topLeftCell="A6" activePane="bottomLeft" state="frozen"/>
      <selection pane="bottomLeft" activeCell="K25" sqref="K25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customWidth="1"/>
    <col min="4" max="4" width="9.59765625" style="2" bestFit="1" customWidth="1"/>
    <col min="5" max="5" width="12.5" style="2" hidden="1" customWidth="1"/>
    <col min="6" max="6" width="19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95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10</v>
      </c>
      <c r="L4" s="102" t="s">
        <v>6</v>
      </c>
      <c r="M4" s="103"/>
      <c r="N4" s="5">
        <v>10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7">
        <v>1</v>
      </c>
      <c r="B6" s="22" t="s">
        <v>100</v>
      </c>
      <c r="C6" s="17" t="s">
        <v>12</v>
      </c>
      <c r="D6" s="42" t="s">
        <v>101</v>
      </c>
      <c r="E6" s="19"/>
      <c r="F6" s="22" t="s">
        <v>45</v>
      </c>
      <c r="G6" s="18">
        <f t="shared" ref="G6:G16" si="0">K6+N6+Q6+T6</f>
        <v>18</v>
      </c>
      <c r="H6" s="11">
        <f t="shared" ref="H6:H16" si="1">I6+L6+O6+R6</f>
        <v>33</v>
      </c>
      <c r="I6" s="23">
        <v>26</v>
      </c>
      <c r="J6" s="23">
        <v>3</v>
      </c>
      <c r="K6" s="31">
        <f>$K$4-J6+1</f>
        <v>8</v>
      </c>
      <c r="L6" s="11">
        <v>7</v>
      </c>
      <c r="M6" s="11">
        <v>1</v>
      </c>
      <c r="N6" s="24">
        <f t="shared" ref="N6:N12" si="2">$N$4-M6+1</f>
        <v>10</v>
      </c>
      <c r="O6" s="17"/>
      <c r="P6" s="17"/>
      <c r="Q6" s="17"/>
      <c r="R6" s="17"/>
      <c r="S6" s="17"/>
      <c r="T6" s="17"/>
    </row>
    <row r="7" spans="1:20" x14ac:dyDescent="0.4">
      <c r="A7" s="17">
        <v>2</v>
      </c>
      <c r="B7" s="22" t="s">
        <v>43</v>
      </c>
      <c r="C7" s="17" t="s">
        <v>11</v>
      </c>
      <c r="D7" s="42" t="s">
        <v>98</v>
      </c>
      <c r="E7" s="19"/>
      <c r="F7" s="22" t="s">
        <v>99</v>
      </c>
      <c r="G7" s="18">
        <f t="shared" si="0"/>
        <v>18</v>
      </c>
      <c r="H7" s="11">
        <f t="shared" si="1"/>
        <v>37</v>
      </c>
      <c r="I7" s="23">
        <v>19</v>
      </c>
      <c r="J7" s="23">
        <v>2</v>
      </c>
      <c r="K7" s="31">
        <f>$K$4-J7+1</f>
        <v>9</v>
      </c>
      <c r="L7" s="11">
        <v>18</v>
      </c>
      <c r="M7" s="11">
        <v>2</v>
      </c>
      <c r="N7" s="24">
        <f t="shared" si="2"/>
        <v>9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22" t="s">
        <v>44</v>
      </c>
      <c r="C8" s="17" t="s">
        <v>11</v>
      </c>
      <c r="D8" s="42" t="s">
        <v>96</v>
      </c>
      <c r="E8" s="19"/>
      <c r="F8" s="22" t="s">
        <v>97</v>
      </c>
      <c r="G8" s="18">
        <f t="shared" si="0"/>
        <v>15</v>
      </c>
      <c r="H8" s="11">
        <f t="shared" si="1"/>
        <v>37</v>
      </c>
      <c r="I8" s="23">
        <v>15</v>
      </c>
      <c r="J8" s="23">
        <v>1</v>
      </c>
      <c r="K8" s="31">
        <f>K6-J8+1</f>
        <v>8</v>
      </c>
      <c r="L8" s="11">
        <v>22</v>
      </c>
      <c r="M8" s="11">
        <v>4</v>
      </c>
      <c r="N8" s="24">
        <f t="shared" si="2"/>
        <v>7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22" t="s">
        <v>370</v>
      </c>
      <c r="C9" s="17" t="s">
        <v>351</v>
      </c>
      <c r="D9" s="42" t="s">
        <v>423</v>
      </c>
      <c r="E9" s="19"/>
      <c r="F9" s="22" t="s">
        <v>424</v>
      </c>
      <c r="G9" s="18">
        <f t="shared" si="0"/>
        <v>15</v>
      </c>
      <c r="H9" s="11">
        <f t="shared" si="1"/>
        <v>53</v>
      </c>
      <c r="I9" s="23">
        <v>33</v>
      </c>
      <c r="J9" s="23">
        <v>4</v>
      </c>
      <c r="K9" s="31">
        <f t="shared" ref="K9:K15" si="3">$K$4-J9+1</f>
        <v>7</v>
      </c>
      <c r="L9" s="11">
        <v>20</v>
      </c>
      <c r="M9" s="11">
        <v>3</v>
      </c>
      <c r="N9" s="24">
        <f t="shared" si="2"/>
        <v>8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22" t="s">
        <v>371</v>
      </c>
      <c r="C10" s="17" t="s">
        <v>351</v>
      </c>
      <c r="D10" s="42" t="s">
        <v>372</v>
      </c>
      <c r="E10" s="19"/>
      <c r="F10" s="22" t="s">
        <v>163</v>
      </c>
      <c r="G10" s="18">
        <f t="shared" si="0"/>
        <v>12</v>
      </c>
      <c r="H10" s="11">
        <f t="shared" si="1"/>
        <v>78</v>
      </c>
      <c r="I10" s="23">
        <v>41</v>
      </c>
      <c r="J10" s="23">
        <v>5</v>
      </c>
      <c r="K10" s="31">
        <f t="shared" si="3"/>
        <v>6</v>
      </c>
      <c r="L10" s="11">
        <v>37</v>
      </c>
      <c r="M10" s="11">
        <v>5</v>
      </c>
      <c r="N10" s="24">
        <f t="shared" si="2"/>
        <v>6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22" t="s">
        <v>376</v>
      </c>
      <c r="C11" s="17" t="s">
        <v>351</v>
      </c>
      <c r="D11" s="42" t="s">
        <v>377</v>
      </c>
      <c r="E11" s="19"/>
      <c r="F11" s="22" t="s">
        <v>270</v>
      </c>
      <c r="G11" s="18">
        <f t="shared" si="0"/>
        <v>9</v>
      </c>
      <c r="H11" s="11">
        <f t="shared" si="1"/>
        <v>82</v>
      </c>
      <c r="I11" s="23">
        <v>45</v>
      </c>
      <c r="J11" s="23">
        <v>7</v>
      </c>
      <c r="K11" s="31">
        <f t="shared" si="3"/>
        <v>4</v>
      </c>
      <c r="L11" s="11">
        <v>37</v>
      </c>
      <c r="M11" s="11">
        <v>6</v>
      </c>
      <c r="N11" s="24">
        <f t="shared" si="2"/>
        <v>5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22" t="s">
        <v>378</v>
      </c>
      <c r="C12" s="17" t="s">
        <v>351</v>
      </c>
      <c r="D12" s="42" t="s">
        <v>379</v>
      </c>
      <c r="E12" s="19"/>
      <c r="F12" s="22" t="s">
        <v>380</v>
      </c>
      <c r="G12" s="18">
        <f t="shared" si="0"/>
        <v>7</v>
      </c>
      <c r="H12" s="11">
        <f t="shared" si="1"/>
        <v>88</v>
      </c>
      <c r="I12" s="23">
        <v>50</v>
      </c>
      <c r="J12" s="23">
        <v>8</v>
      </c>
      <c r="K12" s="31">
        <f t="shared" si="3"/>
        <v>3</v>
      </c>
      <c r="L12" s="11">
        <v>38</v>
      </c>
      <c r="M12" s="11">
        <v>7</v>
      </c>
      <c r="N12" s="24">
        <f t="shared" si="2"/>
        <v>4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22" t="s">
        <v>373</v>
      </c>
      <c r="C13" s="17" t="s">
        <v>351</v>
      </c>
      <c r="D13" s="42" t="s">
        <v>374</v>
      </c>
      <c r="E13" s="19"/>
      <c r="F13" s="22" t="s">
        <v>375</v>
      </c>
      <c r="G13" s="18">
        <f t="shared" si="0"/>
        <v>5</v>
      </c>
      <c r="H13" s="11">
        <f t="shared" si="1"/>
        <v>43</v>
      </c>
      <c r="I13" s="23">
        <v>43</v>
      </c>
      <c r="J13" s="23">
        <v>6</v>
      </c>
      <c r="K13" s="31">
        <f t="shared" si="3"/>
        <v>5</v>
      </c>
      <c r="L13" s="11">
        <v>0</v>
      </c>
      <c r="M13" s="11">
        <v>0</v>
      </c>
      <c r="N13" s="24">
        <v>0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22" t="s">
        <v>385</v>
      </c>
      <c r="C14" s="17" t="s">
        <v>382</v>
      </c>
      <c r="D14" s="42" t="s">
        <v>386</v>
      </c>
      <c r="E14" s="19"/>
      <c r="F14" s="22" t="s">
        <v>387</v>
      </c>
      <c r="G14" s="18">
        <f t="shared" si="0"/>
        <v>4</v>
      </c>
      <c r="H14" s="11">
        <f t="shared" si="1"/>
        <v>128</v>
      </c>
      <c r="I14" s="23">
        <v>71</v>
      </c>
      <c r="J14" s="23">
        <v>10</v>
      </c>
      <c r="K14" s="31">
        <f t="shared" si="3"/>
        <v>1</v>
      </c>
      <c r="L14" s="11">
        <v>57</v>
      </c>
      <c r="M14" s="11">
        <v>8</v>
      </c>
      <c r="N14" s="24">
        <f>$N$4-M14+1</f>
        <v>3</v>
      </c>
      <c r="O14" s="17"/>
      <c r="P14" s="17"/>
      <c r="Q14" s="6"/>
      <c r="R14" s="6"/>
      <c r="S14" s="6"/>
      <c r="T14" s="6"/>
    </row>
    <row r="15" spans="1:20" x14ac:dyDescent="0.4">
      <c r="A15" s="26">
        <v>10</v>
      </c>
      <c r="B15" s="40" t="s">
        <v>381</v>
      </c>
      <c r="C15" s="26" t="s">
        <v>382</v>
      </c>
      <c r="D15" s="44" t="s">
        <v>383</v>
      </c>
      <c r="E15" s="27"/>
      <c r="F15" s="40" t="s">
        <v>384</v>
      </c>
      <c r="G15" s="28">
        <f t="shared" si="0"/>
        <v>3</v>
      </c>
      <c r="H15" s="29">
        <f t="shared" si="1"/>
        <v>139</v>
      </c>
      <c r="I15" s="41">
        <v>70</v>
      </c>
      <c r="J15" s="41">
        <v>9</v>
      </c>
      <c r="K15" s="43">
        <f t="shared" si="3"/>
        <v>2</v>
      </c>
      <c r="L15" s="29">
        <v>69</v>
      </c>
      <c r="M15" s="29">
        <v>10</v>
      </c>
      <c r="N15" s="53">
        <f>$N$4-M15+1</f>
        <v>1</v>
      </c>
      <c r="O15" s="6"/>
      <c r="P15" s="6"/>
      <c r="Q15" s="6"/>
      <c r="R15" s="6"/>
      <c r="S15" s="6"/>
      <c r="T15" s="6"/>
    </row>
    <row r="16" spans="1:20" x14ac:dyDescent="0.4">
      <c r="A16" s="6">
        <v>11</v>
      </c>
      <c r="B16" s="6" t="s">
        <v>464</v>
      </c>
      <c r="C16" s="6" t="s">
        <v>465</v>
      </c>
      <c r="D16" s="6">
        <v>875</v>
      </c>
      <c r="E16" s="6"/>
      <c r="F16" s="6" t="s">
        <v>466</v>
      </c>
      <c r="G16" s="18">
        <f t="shared" si="0"/>
        <v>2</v>
      </c>
      <c r="H16" s="11">
        <f t="shared" si="1"/>
        <v>58</v>
      </c>
      <c r="I16" s="6">
        <v>0</v>
      </c>
      <c r="J16" s="30">
        <v>0</v>
      </c>
      <c r="K16" s="6">
        <v>0</v>
      </c>
      <c r="L16" s="6">
        <v>58</v>
      </c>
      <c r="M16" s="6">
        <v>9</v>
      </c>
      <c r="N16" s="24">
        <f>$N$4-M16+1</f>
        <v>2</v>
      </c>
    </row>
  </sheetData>
  <sortState xmlns:xlrd2="http://schemas.microsoft.com/office/spreadsheetml/2017/richdata2" ref="B6:N16">
    <sortCondition descending="1" ref="G6:G16"/>
    <sortCondition ref="H6:H16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T17"/>
  <sheetViews>
    <sheetView zoomScale="70" zoomScaleNormal="70" zoomScaleSheetLayoutView="85" workbookViewId="0">
      <pane ySplit="5" topLeftCell="A6" activePane="bottomLeft" state="frozen"/>
      <selection pane="bottomLeft" activeCell="V23" sqref="V23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102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425</v>
      </c>
      <c r="F2" s="3"/>
      <c r="I2" s="7"/>
      <c r="J2" s="2"/>
    </row>
    <row r="3" spans="1:20" ht="17.399999999999999" customHeight="1" x14ac:dyDescent="0.4">
      <c r="A3" s="104" t="s">
        <v>2</v>
      </c>
      <c r="B3" s="105" t="s">
        <v>0</v>
      </c>
      <c r="C3" s="106" t="s">
        <v>10</v>
      </c>
      <c r="D3" s="105" t="s">
        <v>9</v>
      </c>
      <c r="E3" s="106" t="s">
        <v>4</v>
      </c>
      <c r="F3" s="105" t="s">
        <v>1</v>
      </c>
      <c r="G3" s="104" t="s">
        <v>5</v>
      </c>
      <c r="H3" s="104" t="s">
        <v>20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ht="17.399999999999999" customHeight="1" x14ac:dyDescent="0.4">
      <c r="A4" s="105"/>
      <c r="B4" s="105"/>
      <c r="C4" s="107"/>
      <c r="D4" s="105"/>
      <c r="E4" s="107"/>
      <c r="F4" s="105"/>
      <c r="G4" s="105"/>
      <c r="H4" s="105"/>
      <c r="I4" s="105" t="s">
        <v>6</v>
      </c>
      <c r="J4" s="105"/>
      <c r="K4" s="5">
        <v>11</v>
      </c>
      <c r="L4" s="102" t="s">
        <v>6</v>
      </c>
      <c r="M4" s="103"/>
      <c r="N4" s="5">
        <v>12</v>
      </c>
      <c r="O4" s="102" t="s">
        <v>6</v>
      </c>
      <c r="P4" s="103"/>
      <c r="Q4" s="5"/>
      <c r="R4" s="102" t="s">
        <v>6</v>
      </c>
      <c r="S4" s="103"/>
      <c r="T4" s="5">
        <v>0</v>
      </c>
    </row>
    <row r="5" spans="1:20" x14ac:dyDescent="0.4">
      <c r="A5" s="105"/>
      <c r="B5" s="105"/>
      <c r="C5" s="108"/>
      <c r="D5" s="105"/>
      <c r="E5" s="108"/>
      <c r="F5" s="105"/>
      <c r="G5" s="105"/>
      <c r="H5" s="105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60">
        <v>1</v>
      </c>
      <c r="B6" s="61" t="s">
        <v>46</v>
      </c>
      <c r="C6" s="60"/>
      <c r="D6" s="62" t="s">
        <v>96</v>
      </c>
      <c r="E6" s="63"/>
      <c r="F6" s="61" t="s">
        <v>21</v>
      </c>
      <c r="G6" s="64">
        <f t="shared" ref="G6:G17" si="0">K6+N6+Q6+T6</f>
        <v>23</v>
      </c>
      <c r="H6" s="65">
        <f t="shared" ref="H6:H17" si="1">I6+L6+O6+R6</f>
        <v>27</v>
      </c>
      <c r="I6" s="66">
        <v>12</v>
      </c>
      <c r="J6" s="66">
        <v>1</v>
      </c>
      <c r="K6" s="67">
        <f>K4-J6+1</f>
        <v>11</v>
      </c>
      <c r="L6" s="65">
        <v>15</v>
      </c>
      <c r="M6" s="65">
        <v>1</v>
      </c>
      <c r="N6" s="98">
        <f t="shared" ref="N6:N17" si="2">$N$4-M6+1</f>
        <v>12</v>
      </c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68" t="s">
        <v>104</v>
      </c>
      <c r="C7" s="14"/>
      <c r="D7" s="69" t="s">
        <v>105</v>
      </c>
      <c r="E7" s="16"/>
      <c r="F7" s="68" t="s">
        <v>47</v>
      </c>
      <c r="G7" s="20">
        <f t="shared" si="0"/>
        <v>19</v>
      </c>
      <c r="H7" s="15">
        <f t="shared" si="1"/>
        <v>55</v>
      </c>
      <c r="I7" s="70">
        <v>27</v>
      </c>
      <c r="J7" s="70">
        <v>3</v>
      </c>
      <c r="K7" s="32">
        <f t="shared" ref="K7:K16" si="3">$K$4-J7+1</f>
        <v>9</v>
      </c>
      <c r="L7" s="15">
        <v>28</v>
      </c>
      <c r="M7" s="15">
        <v>3</v>
      </c>
      <c r="N7" s="25">
        <f t="shared" si="2"/>
        <v>10</v>
      </c>
      <c r="O7" s="6"/>
      <c r="P7" s="6"/>
      <c r="Q7" s="6"/>
      <c r="R7" s="17"/>
      <c r="S7" s="17"/>
      <c r="T7" s="17"/>
    </row>
    <row r="8" spans="1:20" x14ac:dyDescent="0.4">
      <c r="A8" s="17">
        <v>3</v>
      </c>
      <c r="B8" s="71" t="s">
        <v>389</v>
      </c>
      <c r="C8" s="17"/>
      <c r="D8" s="72" t="s">
        <v>390</v>
      </c>
      <c r="E8" s="19"/>
      <c r="F8" s="71" t="s">
        <v>156</v>
      </c>
      <c r="G8" s="18">
        <f t="shared" si="0"/>
        <v>18</v>
      </c>
      <c r="H8" s="11">
        <f t="shared" si="1"/>
        <v>65</v>
      </c>
      <c r="I8" s="59">
        <v>42</v>
      </c>
      <c r="J8" s="59">
        <v>5</v>
      </c>
      <c r="K8" s="31">
        <f t="shared" si="3"/>
        <v>7</v>
      </c>
      <c r="L8" s="11">
        <v>23</v>
      </c>
      <c r="M8" s="11">
        <v>2</v>
      </c>
      <c r="N8" s="24">
        <f t="shared" si="2"/>
        <v>11</v>
      </c>
      <c r="O8" s="6"/>
      <c r="P8" s="6"/>
      <c r="Q8" s="6"/>
      <c r="R8" s="6"/>
      <c r="S8" s="6"/>
      <c r="T8" s="6"/>
    </row>
    <row r="9" spans="1:20" x14ac:dyDescent="0.4">
      <c r="A9" s="17">
        <v>4</v>
      </c>
      <c r="B9" s="95" t="s">
        <v>103</v>
      </c>
      <c r="C9" s="80"/>
      <c r="D9" s="96" t="s">
        <v>39</v>
      </c>
      <c r="E9" s="88"/>
      <c r="F9" s="95" t="s">
        <v>41</v>
      </c>
      <c r="G9" s="89">
        <f t="shared" si="0"/>
        <v>16</v>
      </c>
      <c r="H9" s="90">
        <f t="shared" si="1"/>
        <v>59</v>
      </c>
      <c r="I9" s="97">
        <v>19</v>
      </c>
      <c r="J9" s="97">
        <v>2</v>
      </c>
      <c r="K9" s="94">
        <f t="shared" si="3"/>
        <v>10</v>
      </c>
      <c r="L9" s="11">
        <v>40</v>
      </c>
      <c r="M9" s="11">
        <v>7</v>
      </c>
      <c r="N9" s="24">
        <f t="shared" si="2"/>
        <v>6</v>
      </c>
      <c r="O9" s="6"/>
      <c r="P9" s="6"/>
      <c r="Q9" s="17"/>
      <c r="R9" s="17"/>
      <c r="S9" s="17"/>
      <c r="T9" s="17"/>
    </row>
    <row r="10" spans="1:20" x14ac:dyDescent="0.4">
      <c r="A10" s="17">
        <v>5</v>
      </c>
      <c r="B10" s="71" t="s">
        <v>388</v>
      </c>
      <c r="C10" s="17"/>
      <c r="D10" s="72" t="s">
        <v>374</v>
      </c>
      <c r="E10" s="19"/>
      <c r="F10" s="71" t="s">
        <v>154</v>
      </c>
      <c r="G10" s="18">
        <f t="shared" si="0"/>
        <v>16</v>
      </c>
      <c r="H10" s="11">
        <f t="shared" si="1"/>
        <v>68</v>
      </c>
      <c r="I10" s="59">
        <v>36</v>
      </c>
      <c r="J10" s="59">
        <v>4</v>
      </c>
      <c r="K10" s="31">
        <f t="shared" si="3"/>
        <v>8</v>
      </c>
      <c r="L10" s="11">
        <v>32</v>
      </c>
      <c r="M10" s="11">
        <v>5</v>
      </c>
      <c r="N10" s="24">
        <f t="shared" si="2"/>
        <v>8</v>
      </c>
      <c r="O10" s="6"/>
      <c r="P10" s="6"/>
      <c r="Q10" s="17"/>
      <c r="R10" s="6"/>
      <c r="S10" s="6"/>
      <c r="T10" s="6"/>
    </row>
    <row r="11" spans="1:20" x14ac:dyDescent="0.4">
      <c r="A11" s="17">
        <v>6</v>
      </c>
      <c r="B11" s="71" t="s">
        <v>393</v>
      </c>
      <c r="C11" s="17"/>
      <c r="D11" s="72" t="s">
        <v>394</v>
      </c>
      <c r="E11" s="19"/>
      <c r="F11" s="71" t="s">
        <v>155</v>
      </c>
      <c r="G11" s="18">
        <f t="shared" si="0"/>
        <v>14</v>
      </c>
      <c r="H11" s="11">
        <f t="shared" si="1"/>
        <v>78</v>
      </c>
      <c r="I11" s="59">
        <v>47</v>
      </c>
      <c r="J11" s="59">
        <v>7</v>
      </c>
      <c r="K11" s="31">
        <f t="shared" si="3"/>
        <v>5</v>
      </c>
      <c r="L11" s="11">
        <v>31</v>
      </c>
      <c r="M11" s="11">
        <v>4</v>
      </c>
      <c r="N11" s="24">
        <f t="shared" si="2"/>
        <v>9</v>
      </c>
      <c r="O11" s="6"/>
      <c r="P11" s="6"/>
      <c r="Q11" s="6"/>
      <c r="R11" s="6"/>
      <c r="S11" s="6"/>
      <c r="T11" s="6"/>
    </row>
    <row r="12" spans="1:20" x14ac:dyDescent="0.4">
      <c r="A12" s="17">
        <v>7</v>
      </c>
      <c r="B12" s="71" t="s">
        <v>391</v>
      </c>
      <c r="C12" s="17"/>
      <c r="D12" s="72" t="s">
        <v>392</v>
      </c>
      <c r="E12" s="19"/>
      <c r="F12" s="71" t="s">
        <v>333</v>
      </c>
      <c r="G12" s="18">
        <f t="shared" si="0"/>
        <v>11</v>
      </c>
      <c r="H12" s="11">
        <f t="shared" si="1"/>
        <v>86</v>
      </c>
      <c r="I12" s="59">
        <v>42</v>
      </c>
      <c r="J12" s="59">
        <v>6</v>
      </c>
      <c r="K12" s="31">
        <f t="shared" si="3"/>
        <v>6</v>
      </c>
      <c r="L12" s="11">
        <v>44</v>
      </c>
      <c r="M12" s="11">
        <v>8</v>
      </c>
      <c r="N12" s="24">
        <f t="shared" si="2"/>
        <v>5</v>
      </c>
      <c r="O12" s="17"/>
      <c r="P12" s="17"/>
      <c r="Q12" s="17"/>
      <c r="R12" s="17"/>
      <c r="S12" s="17"/>
      <c r="T12" s="17"/>
    </row>
    <row r="13" spans="1:20" x14ac:dyDescent="0.4">
      <c r="A13" s="17">
        <v>8</v>
      </c>
      <c r="B13" s="71" t="s">
        <v>399</v>
      </c>
      <c r="C13" s="17"/>
      <c r="D13" s="72" t="s">
        <v>400</v>
      </c>
      <c r="E13" s="19"/>
      <c r="F13" s="71" t="s">
        <v>334</v>
      </c>
      <c r="G13" s="18">
        <f t="shared" si="0"/>
        <v>9</v>
      </c>
      <c r="H13" s="11">
        <f t="shared" si="1"/>
        <v>111</v>
      </c>
      <c r="I13" s="59">
        <v>72</v>
      </c>
      <c r="J13" s="59">
        <v>10</v>
      </c>
      <c r="K13" s="31">
        <f t="shared" si="3"/>
        <v>2</v>
      </c>
      <c r="L13" s="11">
        <v>39</v>
      </c>
      <c r="M13" s="11">
        <v>6</v>
      </c>
      <c r="N13" s="24">
        <f t="shared" si="2"/>
        <v>7</v>
      </c>
      <c r="O13" s="17"/>
      <c r="P13" s="17"/>
      <c r="Q13" s="6"/>
      <c r="R13" s="6"/>
      <c r="S13" s="6"/>
      <c r="T13" s="6"/>
    </row>
    <row r="14" spans="1:20" x14ac:dyDescent="0.4">
      <c r="A14" s="17">
        <v>9</v>
      </c>
      <c r="B14" s="71" t="s">
        <v>395</v>
      </c>
      <c r="C14" s="17"/>
      <c r="D14" s="72" t="s">
        <v>396</v>
      </c>
      <c r="E14" s="19"/>
      <c r="F14" s="71" t="s">
        <v>152</v>
      </c>
      <c r="G14" s="18">
        <f t="shared" si="0"/>
        <v>8</v>
      </c>
      <c r="H14" s="11">
        <f t="shared" si="1"/>
        <v>95</v>
      </c>
      <c r="I14" s="59">
        <v>49</v>
      </c>
      <c r="J14" s="59">
        <v>8</v>
      </c>
      <c r="K14" s="31">
        <f t="shared" si="3"/>
        <v>4</v>
      </c>
      <c r="L14" s="11">
        <v>46</v>
      </c>
      <c r="M14" s="11">
        <v>9</v>
      </c>
      <c r="N14" s="24">
        <f t="shared" si="2"/>
        <v>4</v>
      </c>
      <c r="O14" s="17"/>
      <c r="P14" s="17"/>
      <c r="Q14" s="6"/>
      <c r="R14" s="6"/>
      <c r="S14" s="6"/>
      <c r="T14" s="6"/>
    </row>
    <row r="15" spans="1:20" x14ac:dyDescent="0.4">
      <c r="A15" s="17">
        <v>10</v>
      </c>
      <c r="B15" s="71" t="s">
        <v>397</v>
      </c>
      <c r="C15" s="17"/>
      <c r="D15" s="72" t="s">
        <v>398</v>
      </c>
      <c r="E15" s="19"/>
      <c r="F15" s="71" t="s">
        <v>151</v>
      </c>
      <c r="G15" s="18">
        <f t="shared" si="0"/>
        <v>6</v>
      </c>
      <c r="H15" s="11">
        <f t="shared" si="1"/>
        <v>114</v>
      </c>
      <c r="I15" s="59">
        <v>62</v>
      </c>
      <c r="J15" s="59">
        <v>9</v>
      </c>
      <c r="K15" s="31">
        <f t="shared" si="3"/>
        <v>3</v>
      </c>
      <c r="L15" s="11">
        <v>52</v>
      </c>
      <c r="M15" s="11">
        <v>10</v>
      </c>
      <c r="N15" s="24">
        <f t="shared" si="2"/>
        <v>3</v>
      </c>
      <c r="O15" s="49"/>
      <c r="P15" s="6"/>
      <c r="Q15" s="6"/>
      <c r="R15" s="6"/>
      <c r="S15" s="6"/>
      <c r="T15" s="6"/>
    </row>
    <row r="16" spans="1:20" x14ac:dyDescent="0.4">
      <c r="A16" s="6">
        <v>11</v>
      </c>
      <c r="B16" s="6" t="s">
        <v>401</v>
      </c>
      <c r="C16" s="6"/>
      <c r="D16" s="6">
        <v>99</v>
      </c>
      <c r="E16" s="6"/>
      <c r="F16" s="6" t="s">
        <v>402</v>
      </c>
      <c r="G16" s="18">
        <f t="shared" si="0"/>
        <v>3</v>
      </c>
      <c r="H16" s="11">
        <f t="shared" si="1"/>
        <v>159</v>
      </c>
      <c r="I16" s="6">
        <v>81</v>
      </c>
      <c r="J16" s="30">
        <v>11</v>
      </c>
      <c r="K16" s="31">
        <f t="shared" si="3"/>
        <v>1</v>
      </c>
      <c r="L16" s="6">
        <v>78</v>
      </c>
      <c r="M16" s="6">
        <v>11</v>
      </c>
      <c r="N16" s="24">
        <f t="shared" si="2"/>
        <v>2</v>
      </c>
    </row>
    <row r="17" spans="1:14" x14ac:dyDescent="0.4">
      <c r="A17" s="6">
        <v>12</v>
      </c>
      <c r="B17" s="6" t="s">
        <v>467</v>
      </c>
      <c r="C17" s="6"/>
      <c r="D17" s="6">
        <v>106</v>
      </c>
      <c r="E17" s="6"/>
      <c r="F17" s="6" t="s">
        <v>468</v>
      </c>
      <c r="G17" s="18">
        <f t="shared" si="0"/>
        <v>1</v>
      </c>
      <c r="H17" s="11">
        <f t="shared" si="1"/>
        <v>83</v>
      </c>
      <c r="I17" s="6">
        <v>0</v>
      </c>
      <c r="J17" s="30">
        <v>0</v>
      </c>
      <c r="K17" s="6">
        <v>0</v>
      </c>
      <c r="L17" s="6">
        <v>83</v>
      </c>
      <c r="M17" s="6">
        <v>12</v>
      </c>
      <c r="N17" s="24">
        <f t="shared" si="2"/>
        <v>1</v>
      </c>
    </row>
  </sheetData>
  <sortState xmlns:xlrd2="http://schemas.microsoft.com/office/spreadsheetml/2017/richdata2" ref="B6:N17">
    <sortCondition descending="1" ref="G6:G17"/>
    <sortCondition ref="H6:H17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51283-C6B0-4F54-9B3F-78C78498664B}">
  <sheetPr>
    <pageSetUpPr fitToPage="1"/>
  </sheetPr>
  <dimension ref="A1:T1048575"/>
  <sheetViews>
    <sheetView zoomScale="70" zoomScaleNormal="70" zoomScaleSheetLayoutView="85" workbookViewId="0">
      <selection activeCell="W17" sqref="W17"/>
    </sheetView>
  </sheetViews>
  <sheetFormatPr defaultColWidth="9" defaultRowHeight="19.2" x14ac:dyDescent="0.4"/>
  <cols>
    <col min="1" max="1" width="7.59765625" style="2" customWidth="1"/>
    <col min="2" max="2" width="16.8984375" style="2" bestFit="1" customWidth="1"/>
    <col min="3" max="3" width="11.3984375" style="33" bestFit="1" customWidth="1"/>
    <col min="4" max="4" width="9.69921875" style="2" hidden="1" customWidth="1"/>
    <col min="5" max="5" width="18.69921875" style="2" bestFit="1" customWidth="1"/>
    <col min="6" max="6" width="10.69921875" style="2" customWidth="1"/>
    <col min="7" max="7" width="8.59765625" style="2" customWidth="1"/>
    <col min="8" max="8" width="21.3984375" style="2" bestFit="1" customWidth="1"/>
    <col min="9" max="9" width="9.59765625" style="7" customWidth="1"/>
    <col min="10" max="14" width="9.59765625" style="2" customWidth="1"/>
    <col min="15" max="20" width="9.59765625" style="2" hidden="1" customWidth="1"/>
    <col min="21" max="16384" width="9" style="2"/>
  </cols>
  <sheetData>
    <row r="1" spans="1:20" ht="25.2" x14ac:dyDescent="0.4">
      <c r="A1" s="1" t="s">
        <v>106</v>
      </c>
      <c r="B1" s="1"/>
      <c r="E1" s="3"/>
    </row>
    <row r="2" spans="1:20" x14ac:dyDescent="0.4">
      <c r="A2" s="3" t="s">
        <v>3</v>
      </c>
      <c r="B2" s="3"/>
      <c r="C2" s="34" t="s">
        <v>425</v>
      </c>
    </row>
    <row r="3" spans="1:20" x14ac:dyDescent="0.4">
      <c r="A3" s="104" t="s">
        <v>2</v>
      </c>
      <c r="B3" s="105" t="s">
        <v>0</v>
      </c>
      <c r="C3" s="112" t="s">
        <v>9</v>
      </c>
      <c r="D3" s="105" t="s">
        <v>4</v>
      </c>
      <c r="E3" s="105" t="s">
        <v>1</v>
      </c>
      <c r="F3" s="104" t="s">
        <v>5</v>
      </c>
      <c r="G3" s="104" t="s">
        <v>20</v>
      </c>
      <c r="H3" s="109" t="s">
        <v>60</v>
      </c>
      <c r="I3" s="105" t="s">
        <v>16</v>
      </c>
      <c r="J3" s="105"/>
      <c r="K3" s="105"/>
      <c r="L3" s="99" t="s">
        <v>17</v>
      </c>
      <c r="M3" s="100"/>
      <c r="N3" s="101"/>
      <c r="O3" s="99" t="s">
        <v>18</v>
      </c>
      <c r="P3" s="100"/>
      <c r="Q3" s="101"/>
      <c r="R3" s="99" t="s">
        <v>22</v>
      </c>
      <c r="S3" s="100"/>
      <c r="T3" s="101"/>
    </row>
    <row r="4" spans="1:20" x14ac:dyDescent="0.4">
      <c r="A4" s="105"/>
      <c r="B4" s="105"/>
      <c r="C4" s="112"/>
      <c r="D4" s="105"/>
      <c r="E4" s="105"/>
      <c r="F4" s="105"/>
      <c r="G4" s="105"/>
      <c r="H4" s="110"/>
      <c r="I4" s="105" t="s">
        <v>6</v>
      </c>
      <c r="J4" s="105"/>
      <c r="K4" s="5">
        <v>11</v>
      </c>
      <c r="L4" s="102" t="s">
        <v>6</v>
      </c>
      <c r="M4" s="103"/>
      <c r="N4" s="5">
        <v>8</v>
      </c>
      <c r="O4" s="102" t="s">
        <v>6</v>
      </c>
      <c r="P4" s="103"/>
      <c r="Q4" s="5">
        <v>11</v>
      </c>
      <c r="R4" s="102" t="s">
        <v>6</v>
      </c>
      <c r="S4" s="103"/>
      <c r="T4" s="5">
        <v>0</v>
      </c>
    </row>
    <row r="5" spans="1:20" x14ac:dyDescent="0.4">
      <c r="A5" s="105"/>
      <c r="B5" s="105"/>
      <c r="C5" s="112"/>
      <c r="D5" s="105"/>
      <c r="E5" s="105"/>
      <c r="F5" s="105"/>
      <c r="G5" s="105"/>
      <c r="H5" s="111"/>
      <c r="I5" s="21" t="s">
        <v>19</v>
      </c>
      <c r="J5" s="21" t="s">
        <v>7</v>
      </c>
      <c r="K5" s="21" t="s">
        <v>8</v>
      </c>
      <c r="L5" s="21" t="s">
        <v>19</v>
      </c>
      <c r="M5" s="21" t="s">
        <v>7</v>
      </c>
      <c r="N5" s="21" t="s">
        <v>8</v>
      </c>
      <c r="O5" s="21" t="s">
        <v>19</v>
      </c>
      <c r="P5" s="21" t="s">
        <v>7</v>
      </c>
      <c r="Q5" s="21" t="s">
        <v>8</v>
      </c>
      <c r="R5" s="21" t="s">
        <v>19</v>
      </c>
      <c r="S5" s="21" t="s">
        <v>7</v>
      </c>
      <c r="T5" s="21" t="s">
        <v>8</v>
      </c>
    </row>
    <row r="6" spans="1:20" x14ac:dyDescent="0.4">
      <c r="A6" s="14">
        <v>1</v>
      </c>
      <c r="B6" s="12" t="s">
        <v>48</v>
      </c>
      <c r="C6" s="38" t="s">
        <v>50</v>
      </c>
      <c r="D6" s="16"/>
      <c r="E6" s="12" t="s">
        <v>41</v>
      </c>
      <c r="F6" s="20">
        <f t="shared" ref="F6:F16" si="0">K6+N6+Q6+T6</f>
        <v>19</v>
      </c>
      <c r="G6" s="15">
        <f t="shared" ref="G6:G16" si="1">I6+L6+O6+R6</f>
        <v>22</v>
      </c>
      <c r="H6" s="15" t="s">
        <v>61</v>
      </c>
      <c r="I6" s="13">
        <v>11</v>
      </c>
      <c r="J6" s="13">
        <v>1</v>
      </c>
      <c r="K6" s="25">
        <f t="shared" ref="K6:K16" si="2">$K$4-J6+1</f>
        <v>11</v>
      </c>
      <c r="L6" s="15">
        <v>11</v>
      </c>
      <c r="M6" s="15">
        <v>1</v>
      </c>
      <c r="N6" s="25">
        <f>$N$4-M6+1</f>
        <v>8</v>
      </c>
      <c r="O6" s="17"/>
      <c r="P6" s="17"/>
      <c r="Q6" s="17"/>
      <c r="R6" s="17"/>
      <c r="S6" s="17"/>
      <c r="T6" s="17"/>
    </row>
    <row r="7" spans="1:20" x14ac:dyDescent="0.4">
      <c r="A7" s="14">
        <v>2</v>
      </c>
      <c r="B7" s="12" t="s">
        <v>49</v>
      </c>
      <c r="C7" s="35" t="s">
        <v>51</v>
      </c>
      <c r="D7" s="16"/>
      <c r="E7" s="12" t="s">
        <v>40</v>
      </c>
      <c r="F7" s="20">
        <f t="shared" si="0"/>
        <v>17</v>
      </c>
      <c r="G7" s="15">
        <f t="shared" si="1"/>
        <v>78</v>
      </c>
      <c r="H7" s="15" t="s">
        <v>62</v>
      </c>
      <c r="I7" s="13">
        <v>39</v>
      </c>
      <c r="J7" s="13">
        <v>2</v>
      </c>
      <c r="K7" s="25">
        <f t="shared" si="2"/>
        <v>10</v>
      </c>
      <c r="L7" s="15">
        <v>39</v>
      </c>
      <c r="M7" s="15">
        <v>2</v>
      </c>
      <c r="N7" s="25">
        <f>$N$4-M7+1</f>
        <v>7</v>
      </c>
      <c r="O7" s="17"/>
      <c r="P7" s="17"/>
      <c r="Q7" s="17"/>
      <c r="R7" s="17"/>
      <c r="S7" s="17"/>
      <c r="T7" s="17"/>
    </row>
    <row r="8" spans="1:20" x14ac:dyDescent="0.4">
      <c r="A8" s="17">
        <v>3</v>
      </c>
      <c r="B8" s="10" t="s">
        <v>406</v>
      </c>
      <c r="C8" s="36" t="s">
        <v>413</v>
      </c>
      <c r="D8" s="19"/>
      <c r="E8" s="10" t="s">
        <v>156</v>
      </c>
      <c r="F8" s="18">
        <f t="shared" si="0"/>
        <v>13</v>
      </c>
      <c r="G8" s="11">
        <f t="shared" si="1"/>
        <v>79</v>
      </c>
      <c r="H8" s="11"/>
      <c r="I8" s="8">
        <v>52</v>
      </c>
      <c r="J8" s="8">
        <v>6</v>
      </c>
      <c r="K8" s="24">
        <f t="shared" si="2"/>
        <v>6</v>
      </c>
      <c r="L8" s="11">
        <v>27</v>
      </c>
      <c r="M8" s="11">
        <v>2</v>
      </c>
      <c r="N8" s="24">
        <f>$N$4-M8+1</f>
        <v>7</v>
      </c>
      <c r="O8" s="17"/>
      <c r="P8" s="17"/>
      <c r="Q8" s="17"/>
      <c r="R8" s="17"/>
      <c r="S8" s="17"/>
      <c r="T8" s="17"/>
    </row>
    <row r="9" spans="1:20" x14ac:dyDescent="0.4">
      <c r="A9" s="17">
        <v>4</v>
      </c>
      <c r="B9" s="10" t="s">
        <v>404</v>
      </c>
      <c r="C9" s="36" t="s">
        <v>411</v>
      </c>
      <c r="D9" s="19"/>
      <c r="E9" s="10" t="s">
        <v>333</v>
      </c>
      <c r="F9" s="18">
        <f t="shared" si="0"/>
        <v>13</v>
      </c>
      <c r="G9" s="11">
        <f t="shared" si="1"/>
        <v>83</v>
      </c>
      <c r="H9" s="11"/>
      <c r="I9" s="8">
        <v>49</v>
      </c>
      <c r="J9" s="8">
        <v>4</v>
      </c>
      <c r="K9" s="24">
        <f t="shared" si="2"/>
        <v>8</v>
      </c>
      <c r="L9" s="11">
        <v>34</v>
      </c>
      <c r="M9" s="11">
        <v>4</v>
      </c>
      <c r="N9" s="24">
        <f>$N$4-M9+1</f>
        <v>5</v>
      </c>
      <c r="O9" s="17"/>
      <c r="P9" s="17"/>
      <c r="Q9" s="17"/>
      <c r="R9" s="6"/>
      <c r="S9" s="6"/>
      <c r="T9" s="9"/>
    </row>
    <row r="10" spans="1:20" x14ac:dyDescent="0.4">
      <c r="A10" s="17">
        <v>5</v>
      </c>
      <c r="B10" s="10" t="s">
        <v>405</v>
      </c>
      <c r="C10" s="36" t="s">
        <v>412</v>
      </c>
      <c r="D10" s="19"/>
      <c r="E10" s="10" t="s">
        <v>158</v>
      </c>
      <c r="F10" s="18">
        <f t="shared" si="0"/>
        <v>13</v>
      </c>
      <c r="G10" s="11">
        <f t="shared" si="1"/>
        <v>83</v>
      </c>
      <c r="H10" s="11"/>
      <c r="I10" s="8">
        <v>50</v>
      </c>
      <c r="J10" s="8">
        <v>5</v>
      </c>
      <c r="K10" s="24">
        <f t="shared" si="2"/>
        <v>7</v>
      </c>
      <c r="L10" s="11">
        <v>33</v>
      </c>
      <c r="M10" s="11">
        <v>3</v>
      </c>
      <c r="N10" s="24">
        <f>$N$4-M10+1</f>
        <v>6</v>
      </c>
      <c r="O10" s="6"/>
      <c r="P10" s="6"/>
      <c r="Q10" s="17"/>
      <c r="R10" s="17"/>
      <c r="S10" s="17"/>
      <c r="T10" s="17"/>
    </row>
    <row r="11" spans="1:20" x14ac:dyDescent="0.4">
      <c r="A11" s="17">
        <v>6</v>
      </c>
      <c r="B11" s="10" t="s">
        <v>403</v>
      </c>
      <c r="C11" s="36" t="s">
        <v>410</v>
      </c>
      <c r="D11" s="19"/>
      <c r="E11" s="10" t="s">
        <v>334</v>
      </c>
      <c r="F11" s="18">
        <f t="shared" si="0"/>
        <v>9</v>
      </c>
      <c r="G11" s="11">
        <f t="shared" si="1"/>
        <v>46</v>
      </c>
      <c r="H11" s="11"/>
      <c r="I11" s="8">
        <v>46</v>
      </c>
      <c r="J11" s="8">
        <v>3</v>
      </c>
      <c r="K11" s="24">
        <f t="shared" si="2"/>
        <v>9</v>
      </c>
      <c r="L11" s="11">
        <v>0</v>
      </c>
      <c r="M11" s="11">
        <v>0</v>
      </c>
      <c r="N11" s="24">
        <v>0</v>
      </c>
      <c r="O11" s="6"/>
      <c r="P11" s="6"/>
      <c r="Q11" s="17"/>
      <c r="R11" s="6"/>
      <c r="S11" s="6"/>
      <c r="T11" s="9"/>
    </row>
    <row r="12" spans="1:20" x14ac:dyDescent="0.4">
      <c r="A12" s="17">
        <v>7</v>
      </c>
      <c r="B12" s="10" t="s">
        <v>407</v>
      </c>
      <c r="C12" s="39" t="s">
        <v>414</v>
      </c>
      <c r="D12" s="19"/>
      <c r="E12" s="10" t="s">
        <v>155</v>
      </c>
      <c r="F12" s="18">
        <f t="shared" si="0"/>
        <v>7</v>
      </c>
      <c r="G12" s="11">
        <f t="shared" si="1"/>
        <v>104</v>
      </c>
      <c r="H12" s="11"/>
      <c r="I12" s="8">
        <v>55</v>
      </c>
      <c r="J12" s="8">
        <v>7</v>
      </c>
      <c r="K12" s="24">
        <f t="shared" si="2"/>
        <v>5</v>
      </c>
      <c r="L12" s="11">
        <v>49</v>
      </c>
      <c r="M12" s="11">
        <v>7</v>
      </c>
      <c r="N12" s="24">
        <f>$N$4-M12+1</f>
        <v>2</v>
      </c>
      <c r="O12" s="6"/>
      <c r="P12" s="6"/>
      <c r="Q12" s="17"/>
      <c r="R12" s="17"/>
      <c r="S12" s="17"/>
      <c r="T12" s="17"/>
    </row>
    <row r="13" spans="1:20" x14ac:dyDescent="0.4">
      <c r="A13" s="17">
        <v>8</v>
      </c>
      <c r="B13" s="10" t="s">
        <v>471</v>
      </c>
      <c r="C13" s="36" t="s">
        <v>415</v>
      </c>
      <c r="D13" s="19"/>
      <c r="E13" s="10" t="s">
        <v>152</v>
      </c>
      <c r="F13" s="18">
        <f t="shared" si="0"/>
        <v>7</v>
      </c>
      <c r="G13" s="11">
        <f t="shared" si="1"/>
        <v>109</v>
      </c>
      <c r="H13" s="11"/>
      <c r="I13" s="30">
        <v>67</v>
      </c>
      <c r="J13" s="6">
        <v>8</v>
      </c>
      <c r="K13" s="24">
        <f t="shared" si="2"/>
        <v>4</v>
      </c>
      <c r="L13" s="6">
        <v>42</v>
      </c>
      <c r="M13" s="6">
        <v>6</v>
      </c>
      <c r="N13" s="24">
        <f>$N$4-M13+1</f>
        <v>3</v>
      </c>
      <c r="O13" s="6"/>
      <c r="P13" s="6"/>
      <c r="Q13" s="17"/>
      <c r="R13" s="6"/>
      <c r="S13" s="6"/>
      <c r="T13" s="6"/>
    </row>
    <row r="14" spans="1:20" x14ac:dyDescent="0.4">
      <c r="A14" s="14">
        <v>9</v>
      </c>
      <c r="B14" s="12" t="s">
        <v>469</v>
      </c>
      <c r="C14" s="35" t="s">
        <v>416</v>
      </c>
      <c r="D14" s="16"/>
      <c r="E14" s="12" t="s">
        <v>470</v>
      </c>
      <c r="F14" s="20">
        <f t="shared" si="0"/>
        <v>7</v>
      </c>
      <c r="G14" s="15">
        <f t="shared" si="1"/>
        <v>109</v>
      </c>
      <c r="H14" s="15" t="s">
        <v>420</v>
      </c>
      <c r="I14" s="13">
        <v>72</v>
      </c>
      <c r="J14" s="13">
        <v>9</v>
      </c>
      <c r="K14" s="25">
        <f t="shared" si="2"/>
        <v>3</v>
      </c>
      <c r="L14" s="15">
        <v>37</v>
      </c>
      <c r="M14" s="15">
        <v>5</v>
      </c>
      <c r="N14" s="25">
        <f>$N$4-M14+1</f>
        <v>4</v>
      </c>
      <c r="O14" s="17"/>
      <c r="P14" s="17"/>
      <c r="Q14" s="17"/>
      <c r="R14" s="6"/>
      <c r="S14" s="6"/>
      <c r="T14" s="6"/>
    </row>
    <row r="15" spans="1:20" x14ac:dyDescent="0.4">
      <c r="A15" s="17">
        <v>10</v>
      </c>
      <c r="B15" s="10" t="s">
        <v>408</v>
      </c>
      <c r="C15" s="36" t="s">
        <v>417</v>
      </c>
      <c r="D15" s="19"/>
      <c r="E15" s="10" t="s">
        <v>154</v>
      </c>
      <c r="F15" s="18">
        <f t="shared" si="0"/>
        <v>2</v>
      </c>
      <c r="G15" s="11">
        <f t="shared" si="1"/>
        <v>144</v>
      </c>
      <c r="H15" s="11"/>
      <c r="I15" s="8">
        <v>87</v>
      </c>
      <c r="J15" s="8">
        <v>10</v>
      </c>
      <c r="K15" s="24">
        <f t="shared" si="2"/>
        <v>2</v>
      </c>
      <c r="L15" s="11">
        <v>57</v>
      </c>
      <c r="M15" s="11">
        <v>9</v>
      </c>
      <c r="N15" s="24">
        <f>$N$4-M15+1</f>
        <v>0</v>
      </c>
      <c r="O15" s="6"/>
      <c r="P15" s="6"/>
      <c r="Q15" s="17"/>
      <c r="R15" s="6"/>
      <c r="S15" s="6"/>
      <c r="T15" s="6"/>
    </row>
    <row r="16" spans="1:20" x14ac:dyDescent="0.4">
      <c r="A16" s="17">
        <v>11</v>
      </c>
      <c r="B16" s="10" t="s">
        <v>409</v>
      </c>
      <c r="C16" s="36" t="s">
        <v>418</v>
      </c>
      <c r="D16" s="19"/>
      <c r="E16" s="10" t="s">
        <v>157</v>
      </c>
      <c r="F16" s="18">
        <f t="shared" si="0"/>
        <v>2</v>
      </c>
      <c r="G16" s="11">
        <f t="shared" si="1"/>
        <v>161</v>
      </c>
      <c r="H16" s="11"/>
      <c r="I16" s="6">
        <v>104</v>
      </c>
      <c r="J16" s="6">
        <v>11</v>
      </c>
      <c r="K16" s="24">
        <f t="shared" si="2"/>
        <v>1</v>
      </c>
      <c r="L16" s="6">
        <v>57</v>
      </c>
      <c r="M16" s="6">
        <v>8</v>
      </c>
      <c r="N16" s="24">
        <f>$N$4-M16+1</f>
        <v>1</v>
      </c>
      <c r="O16" s="6"/>
      <c r="P16" s="6"/>
      <c r="Q16" s="17"/>
      <c r="R16" s="6"/>
      <c r="S16" s="6"/>
      <c r="T16" s="6"/>
    </row>
    <row r="1048575" spans="9:9" x14ac:dyDescent="0.4">
      <c r="I1048575" s="7">
        <f>SUM(I1:I1048574)</f>
        <v>632</v>
      </c>
    </row>
  </sheetData>
  <sortState xmlns:xlrd2="http://schemas.microsoft.com/office/spreadsheetml/2017/richdata2" ref="B6:N16">
    <sortCondition descending="1" ref="F6:F16"/>
    <sortCondition ref="G6:G16"/>
  </sortState>
  <mergeCells count="16">
    <mergeCell ref="G3:G5"/>
    <mergeCell ref="H3:H5"/>
    <mergeCell ref="I3:K3"/>
    <mergeCell ref="L3:N3"/>
    <mergeCell ref="O3:Q3"/>
    <mergeCell ref="R3:T3"/>
    <mergeCell ref="I4:J4"/>
    <mergeCell ref="L4:M4"/>
    <mergeCell ref="O4:P4"/>
    <mergeCell ref="R4:S4"/>
    <mergeCell ref="F3:F5"/>
    <mergeCell ref="A3:A5"/>
    <mergeCell ref="B3:B5"/>
    <mergeCell ref="C3:C5"/>
    <mergeCell ref="D3:D5"/>
    <mergeCell ref="E3:E5"/>
  </mergeCells>
  <phoneticPr fontId="1" type="noConversion"/>
  <pageMargins left="0.47244094488188981" right="0.47244094488188981" top="0.47244094488188981" bottom="0.35433070866141736" header="0" footer="0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8" ma:contentTypeDescription="새 문서를 만듭니다." ma:contentTypeScope="" ma:versionID="ed9ec370e0d46ce42e98c20830bda6d7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0988f24480954d08fe9a5f958fe4aa5d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5A2FDB-A201-45B9-8527-BE6BF084DD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16</vt:i4>
      </vt:variant>
    </vt:vector>
  </HeadingPairs>
  <TitlesOfParts>
    <vt:vector size="32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테크노(남,여)</vt:lpstr>
      <vt:lpstr>RSOne(남)</vt:lpstr>
      <vt:lpstr>RSOne(여)</vt:lpstr>
      <vt:lpstr>RSX8.5(남)</vt:lpstr>
      <vt:lpstr>RSX(여)</vt:lpstr>
      <vt:lpstr>RSX(남)</vt:lpstr>
      <vt:lpstr>420(남,여)</vt:lpstr>
      <vt:lpstr>470(남)</vt:lpstr>
      <vt:lpstr>49er(남)</vt:lpstr>
      <vt:lpstr>'420(남,여)'!Print_Area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  <vt:lpstr>'테크노(남,여)'!Print_Area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KangSu Kim</cp:lastModifiedBy>
  <cp:lastPrinted>2019-04-01T05:48:21Z</cp:lastPrinted>
  <dcterms:created xsi:type="dcterms:W3CDTF">2015-10-26T01:21:36Z</dcterms:created>
  <dcterms:modified xsi:type="dcterms:W3CDTF">2019-06-17T02:18:59Z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